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 панель  шиф кров подв" sheetId="1" r:id="rId1"/>
  </sheets>
  <definedNames>
    <definedName name="_xlnm.Print_Area" localSheetId="0">' панель  шиф кров подв'!$A$1:$E$90</definedName>
  </definedNames>
  <calcPr fullCalcOnLoad="1"/>
</workbook>
</file>

<file path=xl/sharedStrings.xml><?xml version="1.0" encoding="utf-8"?>
<sst xmlns="http://schemas.openxmlformats.org/spreadsheetml/2006/main" count="211" uniqueCount="183">
  <si>
    <t>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систем;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</si>
  <si>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</t>
  </si>
  <si>
    <t>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</t>
  </si>
  <si>
    <t>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</t>
  </si>
  <si>
    <t>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</t>
  </si>
  <si>
    <t xml:space="preserve">техническое обслуживание и ремонт силовых и осветительных установок. </t>
  </si>
  <si>
    <t>при выявлении нарушений и неисправностей внутридомового газового оборудования, способных повлечь скопление газа в помещениях, - организация проведения работ по их устранению.</t>
  </si>
  <si>
    <t>контроль за состоянием дверей подвалов и технических подполий, запорных устройств на них;</t>
  </si>
  <si>
    <t xml:space="preserve"> при выявлении нарушений - устранение выявленных неисправностей.</t>
  </si>
  <si>
    <t>проверка молниезащитных устройств и заземления , расположенного на крыше;</t>
  </si>
  <si>
    <t>13.5.</t>
  </si>
  <si>
    <t>13.6.</t>
  </si>
  <si>
    <t>13.7.</t>
  </si>
  <si>
    <t>12.3.</t>
  </si>
  <si>
    <t>12.4.</t>
  </si>
  <si>
    <t>12.5.</t>
  </si>
  <si>
    <t>12.6.</t>
  </si>
  <si>
    <t>12.7.</t>
  </si>
  <si>
    <t>12.8.</t>
  </si>
  <si>
    <t>11.3.</t>
  </si>
  <si>
    <t>11.4.</t>
  </si>
  <si>
    <t>устранение неплотностей в вентиляционных каналах и шахтах, устранение засоров в каналах, устранение неисправностей зонтов над шахтами и дефлекторов;</t>
  </si>
  <si>
    <t>контроль состояния антикоррозионной окраски металлических вытяжных каналов, труб и дефлекторов;</t>
  </si>
  <si>
    <t>Работы, выполняемые в целях надлежащего содержания электрооборудования в многоквартирном доме:</t>
  </si>
  <si>
    <t>проверка заземления оболочки электрокабеля, оборудования (насосы, щитовые вентиляторы и др.), замеры сопротивления изоляции проводов  ;</t>
  </si>
  <si>
    <t>восстановление цепей заземления по результатам проверки</t>
  </si>
  <si>
    <t>проверка признаков неравномерных осадок фундаментов всех типов;</t>
  </si>
  <si>
    <t>проверка коррозии арматуры, расслаивания, трещин, выпучивания, отклонения от вертикали в домах с бетонными, железобетонными и каменными фундаментами;</t>
  </si>
  <si>
    <t>проверка состояния гидроизоляции фундаментов;</t>
  </si>
  <si>
    <t>техническое обслуживание систем вентиляции и дымоудаления, определение работоспособности элементов систем;</t>
  </si>
  <si>
    <t>проверка исправности, работоспособности, регулировка и техническое обслуживание насосов, запорной арматуры и контрольно-измерительных приборов;</t>
  </si>
  <si>
    <t>постоянный контроль параметров воды (давления, расхода) и незамедлительное принятие мер к восстановлению требуемых параметров водоснабжения и герметичности систем;</t>
  </si>
  <si>
    <t>контроль состояния и замена неисправных контрольно-измерительных приборов (манометров);</t>
  </si>
  <si>
    <t>восстановление работоспособности (ремонт, замена) оборудования и водоразборных приборов, относящихся к общему имуществу в многоквартирном доме;</t>
  </si>
  <si>
    <t>Работы, выполняемые для надлежащего содержания систем водоснабжения (холодного)  и водоотведения в многоквартирных домах:</t>
  </si>
  <si>
    <t>9.1.</t>
  </si>
  <si>
    <t>5.7.</t>
  </si>
  <si>
    <t>5.8.</t>
  </si>
  <si>
    <t>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выявленных нарушений.</t>
  </si>
  <si>
    <t xml:space="preserve">проверка состояния внутренней отделки; </t>
  </si>
  <si>
    <t>8.1.</t>
  </si>
  <si>
    <t>контроль состояния и восстановление исправности элементов внутренней канализации, канализационных вытяжек;</t>
  </si>
  <si>
    <t xml:space="preserve">Работы, выполняемые в целях надлежащего содержания внутренней отделки помещений, относящихся к общему имуществу в многоквартирном доме : </t>
  </si>
  <si>
    <t>11.2.</t>
  </si>
  <si>
    <t>восстановление работоспособности (ремонт, замена) оборудования и отопительных приборов, водоразборных приборов, относящихся к общему имуществу в многоквартирном доме;</t>
  </si>
  <si>
    <t>13.3.</t>
  </si>
  <si>
    <t>13.4.</t>
  </si>
  <si>
    <t>IV.</t>
  </si>
  <si>
    <t>Управление МКД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</si>
  <si>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разгерметизации;</t>
  </si>
  <si>
    <t>промывка участков водопровода после выполнения ремонтно-строительных работ на водопроводе;</t>
  </si>
  <si>
    <t>промывка систем водоснабжения для удаления накипно-коррозионных отложений.</t>
  </si>
  <si>
    <t>испытания на прочность и плотность (гидравлические испытания) узлов ввода и систем отопления, промывка и регулировка систем отопления;</t>
  </si>
  <si>
    <t>проведение пробных пусконаладочных работ (пробные топки);</t>
  </si>
  <si>
    <t>удаление воздуха из системы отопления;</t>
  </si>
  <si>
    <t>промывка централизованных систем теплоснабжения для удаления накипно-коррозионных отложений.</t>
  </si>
  <si>
    <t>проверка и обеспечение работоспособности устройств защитного отключения;</t>
  </si>
  <si>
    <t>организация проверки состояния системы внутридомового газового оборудования и ее отдельных элементов;</t>
  </si>
  <si>
    <t xml:space="preserve"> Работы и услуги по содержанию иного общего имущества
в многоквартирном доме
</t>
  </si>
  <si>
    <t>III.</t>
  </si>
  <si>
    <t>14.</t>
  </si>
  <si>
    <t>14.1.</t>
  </si>
  <si>
    <t>14.2.</t>
  </si>
  <si>
    <t>14.3.</t>
  </si>
  <si>
    <t>14.4.</t>
  </si>
  <si>
    <t>15.</t>
  </si>
  <si>
    <t>Работы, выполняемые в целях надлежащего содержания систем вентиляции и дымоудаления многоквартирных домов:</t>
  </si>
  <si>
    <t>15.1.</t>
  </si>
  <si>
    <t>15.2.</t>
  </si>
  <si>
    <t>18.</t>
  </si>
  <si>
    <t>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</si>
  <si>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>Работы, выполняемые в целях надлежащего содержания систем внутридомового газового оборудования в многоквартирном доме:</t>
  </si>
  <si>
    <t>Работы, выполняемые в целях надлежащего содержания систем теплоснабжения (отопление, горячее водоснабжение) в многоквартирных домах:</t>
  </si>
  <si>
    <t>Итого плата за 1 кв. м.</t>
  </si>
  <si>
    <t>№ п/п</t>
  </si>
  <si>
    <t>1.</t>
  </si>
  <si>
    <t>1.1.</t>
  </si>
  <si>
    <t>1.2.</t>
  </si>
  <si>
    <t>1.3.</t>
  </si>
  <si>
    <t>1.4.</t>
  </si>
  <si>
    <t>2.</t>
  </si>
  <si>
    <t>2.1.</t>
  </si>
  <si>
    <t>2.2.</t>
  </si>
  <si>
    <t>3.</t>
  </si>
  <si>
    <t>3.1.</t>
  </si>
  <si>
    <t>I.</t>
  </si>
  <si>
    <t>Наименование работ и услуг</t>
  </si>
  <si>
    <t>Периодичность выполнения работ и оказания услуг</t>
  </si>
  <si>
    <t xml:space="preserve">Годовая плата (рублей) </t>
  </si>
  <si>
    <t xml:space="preserve"> Работы, выполняемые в отношении всех видов фундаментов:</t>
  </si>
  <si>
    <t>при выявлении нарушений - разработка контрольных шурфов в местах обнаружения дефектов, детальное обследование и составление плана мероприятий по устранению причин нарушения и восстановлению эксплуатационных свойств конструкций;</t>
  </si>
  <si>
    <t>проверка температурно-влажностного режима подвальных помещений и при выявлении нарушений устранение причин его нарушения;</t>
  </si>
  <si>
    <t>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требованиями;</t>
  </si>
  <si>
    <t>Работы, выполняемые в зданиях с подвалами:</t>
  </si>
  <si>
    <t>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блоков;</t>
  </si>
  <si>
    <t>в случае выявления повреждений и нарушений - составление плана мероприятий по инструментальному обследованию стен, восстановлению проектных условий их эксплуатации и его выполнение.</t>
  </si>
  <si>
    <t>Работы, выполняемые для надлежащего содержания стен многоквартирных домов:</t>
  </si>
  <si>
    <t>3.2.</t>
  </si>
  <si>
    <t>3.3.</t>
  </si>
  <si>
    <t>2.3.</t>
  </si>
  <si>
    <t>2.4.</t>
  </si>
  <si>
    <t>выявление нарушений условий эксплуатации, несанкционированных изменений конструктивного решения, выявления прогибов, трещин и колебаний;</t>
  </si>
  <si>
    <t>проверка состояния утеплителя, гидроизоляции и звукоизоляции, адгезии отделочных слоев к конструкциям перекрытия (покрытия);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</si>
  <si>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</si>
  <si>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проверка кровли на отсутствие протечек;</t>
  </si>
  <si>
    <t>проверка температурно-влажностного режима и воздухообмена на чердаке;</t>
  </si>
  <si>
    <t>проверка и при необходимости очистка кровли и водоотводящих устройств от мусора, грязи и наледи, препятствующих стоку дождевых и талых вод;</t>
  </si>
  <si>
    <t>проверка и при необходимости очистка кровли от скопления снега и наледи;</t>
  </si>
  <si>
    <t>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составами;</t>
  </si>
  <si>
    <t>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работ.</t>
  </si>
  <si>
    <t>выявление деформации и повреждений в несущих конструкциях, надежности крепления ограждений, выбоин и сколов в ступенях;</t>
  </si>
  <si>
    <t>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лестницами;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</si>
  <si>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работ;</t>
  </si>
  <si>
    <t>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водостоков;</t>
  </si>
  <si>
    <t>контроль состояния и работоспособности подсветки информационных знаков, входов в подъезды (домовые знаки и т.д.);</t>
  </si>
  <si>
    <t>контроль состояния и восстановление или замена отдельных элементов крылец и зонтов над входами в здание, в подвалы и над балконами;</t>
  </si>
  <si>
    <t>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(остановы);</t>
  </si>
  <si>
    <t>проверка состояния основания, поверхностного слоя и работоспособности системы вентиляции (для деревянных полов);</t>
  </si>
  <si>
    <t>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</t>
  </si>
  <si>
    <t>при выявлении нарушений в отопительный период - незамедлительный ремонт. В остальных случаях - разработка плана восстановительных работ (при необходимости), проведение восстановительных работ.</t>
  </si>
  <si>
    <t>4.</t>
  </si>
  <si>
    <t>Работы, выполняемые в целях надлежащего содержания перекрытий и покрытий многоквартирных домов:</t>
  </si>
  <si>
    <t>4.1.</t>
  </si>
  <si>
    <t>4.2.</t>
  </si>
  <si>
    <t>4.3.</t>
  </si>
  <si>
    <t>4.4.</t>
  </si>
  <si>
    <t>4.5.</t>
  </si>
  <si>
    <t>5.</t>
  </si>
  <si>
    <t>5.1.</t>
  </si>
  <si>
    <t>5.2.</t>
  </si>
  <si>
    <t>5.3.</t>
  </si>
  <si>
    <t>5.4.</t>
  </si>
  <si>
    <t>5.5.</t>
  </si>
  <si>
    <t>5.6.</t>
  </si>
  <si>
    <t>6.</t>
  </si>
  <si>
    <t>6.1.</t>
  </si>
  <si>
    <t>6.2.</t>
  </si>
  <si>
    <t>6.3.</t>
  </si>
  <si>
    <t>7.</t>
  </si>
  <si>
    <t>Работы, выполняемые в целях надлежащего содержания крыш многоквартирных домов:</t>
  </si>
  <si>
    <t>7.1.</t>
  </si>
  <si>
    <t>7.2.</t>
  </si>
  <si>
    <t>7.3.</t>
  </si>
  <si>
    <t>7.4.</t>
  </si>
  <si>
    <t>7.5.</t>
  </si>
  <si>
    <t>8.</t>
  </si>
  <si>
    <t>Работы, выполняемые в целях надлежащего содержания лестниц многоквартирных домов:</t>
  </si>
  <si>
    <t>8.2.</t>
  </si>
  <si>
    <t>9.</t>
  </si>
  <si>
    <t>Работы, выполняемые в целях надлежащего содержания фасадов многоквартирных домов:</t>
  </si>
  <si>
    <t>9.2.</t>
  </si>
  <si>
    <t>10.</t>
  </si>
  <si>
    <t>10.1.</t>
  </si>
  <si>
    <t>10.2.</t>
  </si>
  <si>
    <t>11.</t>
  </si>
  <si>
    <t>12.</t>
  </si>
  <si>
    <t>12.1</t>
  </si>
  <si>
    <t>12.2.</t>
  </si>
  <si>
    <t>13.</t>
  </si>
  <si>
    <t>Работы, выполняемые в целях надлежащего содержания полов помещений, относящихся к общему имуществу в многоквартирном доме:</t>
  </si>
  <si>
    <t>Работы, выполняемые в целях надлежащего содержания оконных и дверных заполнений помещений, относящихся к общему имуществу в многоквартирном доме:</t>
  </si>
  <si>
    <t>11.1.</t>
  </si>
  <si>
    <t>13.1.</t>
  </si>
  <si>
    <t>13.2.</t>
  </si>
  <si>
    <t xml:space="preserve">II. </t>
  </si>
  <si>
    <t xml:space="preserve">Работы, необходимые для надлежащего содержания
оборудования и систем инженерно-технического обеспечения,
входящих в состав общего имущества в многоквартирном доме </t>
  </si>
  <si>
    <t xml:space="preserve"> 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</si>
  <si>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два раза в год при частичных и общих осмотрах и по мере необходимости</t>
  </si>
  <si>
    <t>по необходимости</t>
  </si>
  <si>
    <t>один раз в год (в весенне-летний период)</t>
  </si>
  <si>
    <t>один раз в год (весенний период)</t>
  </si>
  <si>
    <t>два раза в год при частичных и общих осмотрах и по мере необходимости (по заявке)</t>
  </si>
  <si>
    <t>один раз в 3-5 лет и по мере необходимости</t>
  </si>
  <si>
    <t>три раза в год</t>
  </si>
  <si>
    <t xml:space="preserve">два раза в год при частичных и общих осмотрах </t>
  </si>
  <si>
    <t>один раз в три года</t>
  </si>
  <si>
    <t>один раз в год</t>
  </si>
  <si>
    <t>круглосуточно по заявкам</t>
  </si>
  <si>
    <t>постоянно</t>
  </si>
  <si>
    <t xml:space="preserve">Управляющая организация                                                                                            
_______________________________                                                                        </t>
  </si>
  <si>
    <r>
      <t>Стоимость на
  1 м</t>
    </r>
    <r>
      <rPr>
        <b/>
        <sz val="9"/>
        <rFont val="Calibri"/>
        <family val="2"/>
      </rPr>
      <t>²</t>
    </r>
    <r>
      <rPr>
        <b/>
        <sz val="9"/>
        <rFont val="Times New Roman"/>
        <family val="1"/>
      </rPr>
      <t xml:space="preserve">
общей площади
  (руб. в месяц)
 </t>
    </r>
  </si>
  <si>
    <t>Приложение № 3 к договору 5/А от 01.01.2017 г. (по допсоглашению от 01.01.2018 г.)</t>
  </si>
  <si>
    <t>ПЕРЕЧЕНЬ
обязательных работ и услуг по содержанию и ремонту общего имущества собственников помещений в многоквартирном доме ( п. Алябьевский ул. Токмянина д.6)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</si>
</sst>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4">
    <font>
      <sz val="10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vertical="center" wrapText="1"/>
    </xf>
    <xf numFmtId="2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justify" wrapText="1"/>
    </xf>
    <xf numFmtId="2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justify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wrapText="1"/>
    </xf>
    <xf numFmtId="0" fontId="3" fillId="0" borderId="0" xfId="0" applyFont="1" applyFill="1" applyAlignment="1">
      <alignment/>
    </xf>
    <xf numFmtId="2" fontId="2" fillId="0" borderId="11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left" vertical="center"/>
    </xf>
    <xf numFmtId="49" fontId="3" fillId="0" borderId="12" xfId="0" applyNumberFormat="1" applyFont="1" applyFill="1" applyBorder="1" applyAlignment="1">
      <alignment horizontal="left" vertical="center"/>
    </xf>
    <xf numFmtId="49" fontId="3" fillId="0" borderId="11" xfId="0" applyNumberFormat="1" applyFont="1" applyFill="1" applyBorder="1" applyAlignment="1">
      <alignment horizontal="left" vertical="center"/>
    </xf>
    <xf numFmtId="49" fontId="1" fillId="0" borderId="12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Alignment="1">
      <alignment horizontal="left" vertical="center"/>
    </xf>
    <xf numFmtId="49" fontId="1" fillId="0" borderId="14" xfId="0" applyNumberFormat="1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justify" wrapText="1"/>
    </xf>
    <xf numFmtId="0" fontId="3" fillId="0" borderId="16" xfId="0" applyFont="1" applyFill="1" applyBorder="1" applyAlignment="1">
      <alignment horizontal="center" vertical="justify" wrapText="1"/>
    </xf>
    <xf numFmtId="0" fontId="3" fillId="0" borderId="17" xfId="0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 wrapText="1"/>
    </xf>
    <xf numFmtId="49" fontId="2" fillId="0" borderId="12" xfId="0" applyNumberFormat="1" applyFont="1" applyFill="1" applyBorder="1" applyAlignment="1">
      <alignment horizontal="left" vertical="center"/>
    </xf>
    <xf numFmtId="2" fontId="2" fillId="0" borderId="12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2" fontId="7" fillId="0" borderId="11" xfId="0" applyNumberFormat="1" applyFont="1" applyFill="1" applyBorder="1" applyAlignment="1">
      <alignment horizontal="center" vertical="justify" wrapText="1"/>
    </xf>
    <xf numFmtId="2" fontId="3" fillId="0" borderId="12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justify"/>
    </xf>
    <xf numFmtId="2" fontId="7" fillId="0" borderId="11" xfId="0" applyNumberFormat="1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justify"/>
    </xf>
    <xf numFmtId="2" fontId="8" fillId="0" borderId="11" xfId="0" applyNumberFormat="1" applyFont="1" applyFill="1" applyBorder="1" applyAlignment="1">
      <alignment horizontal="center" vertical="center" wrapText="1"/>
    </xf>
    <xf numFmtId="2" fontId="8" fillId="0" borderId="11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center"/>
    </xf>
    <xf numFmtId="0" fontId="2" fillId="0" borderId="12" xfId="0" applyFont="1" applyFill="1" applyBorder="1" applyAlignment="1">
      <alignment horizontal="justify"/>
    </xf>
    <xf numFmtId="0" fontId="1" fillId="0" borderId="14" xfId="0" applyFont="1" applyFill="1" applyBorder="1" applyAlignment="1">
      <alignment horizontal="left" vertical="center" wrapText="1"/>
    </xf>
    <xf numFmtId="2" fontId="8" fillId="0" borderId="12" xfId="0" applyNumberFormat="1" applyFont="1" applyFill="1" applyBorder="1" applyAlignment="1">
      <alignment horizontal="center" vertical="center" wrapText="1"/>
    </xf>
    <xf numFmtId="2" fontId="8" fillId="0" borderId="18" xfId="0" applyNumberFormat="1" applyFont="1" applyFill="1" applyBorder="1" applyAlignment="1">
      <alignment horizontal="center" vertical="center" wrapText="1"/>
    </xf>
    <xf numFmtId="2" fontId="8" fillId="0" borderId="19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/>
    </xf>
    <xf numFmtId="2" fontId="3" fillId="0" borderId="19" xfId="0" applyNumberFormat="1" applyFont="1" applyFill="1" applyBorder="1" applyAlignment="1">
      <alignment horizontal="center" vertical="center"/>
    </xf>
    <xf numFmtId="2" fontId="3" fillId="0" borderId="18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/>
    </xf>
    <xf numFmtId="2" fontId="2" fillId="0" borderId="19" xfId="0" applyNumberFormat="1" applyFont="1" applyFill="1" applyBorder="1" applyAlignment="1">
      <alignment horizontal="center" vertical="center"/>
    </xf>
    <xf numFmtId="2" fontId="2" fillId="0" borderId="18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wrapText="1"/>
    </xf>
    <xf numFmtId="2" fontId="3" fillId="0" borderId="12" xfId="0" applyNumberFormat="1" applyFont="1" applyFill="1" applyBorder="1" applyAlignment="1">
      <alignment horizontal="center" vertical="center" wrapText="1"/>
    </xf>
    <xf numFmtId="2" fontId="3" fillId="0" borderId="18" xfId="0" applyNumberFormat="1" applyFont="1" applyFill="1" applyBorder="1" applyAlignment="1">
      <alignment horizontal="center" vertical="center" wrapText="1"/>
    </xf>
    <xf numFmtId="2" fontId="3" fillId="0" borderId="19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4"/>
  <sheetViews>
    <sheetView tabSelected="1" view="pageBreakPreview" zoomScale="120" zoomScaleSheetLayoutView="120" zoomScalePageLayoutView="0" workbookViewId="0" topLeftCell="A1">
      <selection activeCell="B3" sqref="B3:D3"/>
    </sheetView>
  </sheetViews>
  <sheetFormatPr defaultColWidth="9.140625" defaultRowHeight="12.75"/>
  <cols>
    <col min="1" max="1" width="5.7109375" style="36" customWidth="1"/>
    <col min="2" max="2" width="67.140625" style="27" customWidth="1"/>
    <col min="3" max="3" width="17.7109375" style="27" customWidth="1"/>
    <col min="4" max="4" width="12.8515625" style="27" customWidth="1"/>
    <col min="5" max="5" width="9.8515625" style="27" customWidth="1"/>
    <col min="6" max="16384" width="9.140625" style="27" customWidth="1"/>
  </cols>
  <sheetData>
    <row r="1" spans="3:5" ht="27.75" customHeight="1">
      <c r="C1" s="82" t="s">
        <v>181</v>
      </c>
      <c r="D1" s="82"/>
      <c r="E1" s="82"/>
    </row>
    <row r="2" spans="3:5" ht="12.75">
      <c r="C2" s="43"/>
      <c r="D2" s="44"/>
      <c r="E2" s="44"/>
    </row>
    <row r="3" spans="1:5" ht="50.25" customHeight="1">
      <c r="A3" s="38"/>
      <c r="B3" s="81" t="s">
        <v>182</v>
      </c>
      <c r="C3" s="81"/>
      <c r="D3" s="81"/>
      <c r="E3" s="26"/>
    </row>
    <row r="4" spans="1:5" ht="48.75" customHeight="1">
      <c r="A4" s="31" t="s">
        <v>74</v>
      </c>
      <c r="B4" s="2" t="s">
        <v>86</v>
      </c>
      <c r="C4" s="3" t="s">
        <v>87</v>
      </c>
      <c r="D4" s="53" t="s">
        <v>180</v>
      </c>
      <c r="E4" s="4" t="s">
        <v>88</v>
      </c>
    </row>
    <row r="5" spans="1:5" s="45" customFormat="1" ht="12.75">
      <c r="A5" s="41">
        <v>1</v>
      </c>
      <c r="B5" s="39">
        <v>2</v>
      </c>
      <c r="C5" s="39">
        <v>3</v>
      </c>
      <c r="D5" s="39">
        <v>4</v>
      </c>
      <c r="E5" s="40">
        <v>5</v>
      </c>
    </row>
    <row r="6" spans="1:5" s="46" customFormat="1" ht="54.75" customHeight="1">
      <c r="A6" s="30" t="s">
        <v>85</v>
      </c>
      <c r="B6" s="52" t="s">
        <v>166</v>
      </c>
      <c r="C6" s="3"/>
      <c r="D6" s="28">
        <f>D7+D12+D17+D21+D27+D36+D40+D46+D49+D52</f>
        <v>5.700000000000001</v>
      </c>
      <c r="E6" s="28">
        <f>E7+E12+E17+E21+E27+E36+E40+E46+E49+E52</f>
        <v>68.39999999999999</v>
      </c>
    </row>
    <row r="7" spans="1:5" s="46" customFormat="1" ht="12.75">
      <c r="A7" s="30" t="s">
        <v>75</v>
      </c>
      <c r="B7" s="56" t="s">
        <v>89</v>
      </c>
      <c r="C7" s="3"/>
      <c r="D7" s="28">
        <f>D8+D11</f>
        <v>0.63</v>
      </c>
      <c r="E7" s="28">
        <f>E8+E11</f>
        <v>7.5600000000000005</v>
      </c>
    </row>
    <row r="8" spans="1:5" ht="12.75">
      <c r="A8" s="32" t="s">
        <v>76</v>
      </c>
      <c r="B8" s="57" t="s">
        <v>26</v>
      </c>
      <c r="C8" s="75" t="s">
        <v>167</v>
      </c>
      <c r="D8" s="72">
        <v>0.14</v>
      </c>
      <c r="E8" s="78">
        <f aca="true" t="shared" si="0" ref="E8:E13">D8*12</f>
        <v>1.6800000000000002</v>
      </c>
    </row>
    <row r="9" spans="1:5" ht="38.25">
      <c r="A9" s="32" t="s">
        <v>77</v>
      </c>
      <c r="B9" s="57" t="s">
        <v>27</v>
      </c>
      <c r="C9" s="76"/>
      <c r="D9" s="73"/>
      <c r="E9" s="79"/>
    </row>
    <row r="10" spans="1:5" ht="18" customHeight="1">
      <c r="A10" s="32" t="s">
        <v>78</v>
      </c>
      <c r="B10" s="57" t="s">
        <v>28</v>
      </c>
      <c r="C10" s="77"/>
      <c r="D10" s="74"/>
      <c r="E10" s="80"/>
    </row>
    <row r="11" spans="1:5" ht="51">
      <c r="A11" s="32" t="s">
        <v>79</v>
      </c>
      <c r="B11" s="57" t="s">
        <v>90</v>
      </c>
      <c r="C11" s="59" t="s">
        <v>168</v>
      </c>
      <c r="D11" s="29">
        <v>0.49</v>
      </c>
      <c r="E11" s="28">
        <f t="shared" si="0"/>
        <v>5.88</v>
      </c>
    </row>
    <row r="12" spans="1:5" s="46" customFormat="1" ht="12.75">
      <c r="A12" s="30" t="s">
        <v>80</v>
      </c>
      <c r="B12" s="56" t="s">
        <v>93</v>
      </c>
      <c r="C12" s="60"/>
      <c r="D12" s="28">
        <f>D13+D16</f>
        <v>0.24000000000000002</v>
      </c>
      <c r="E12" s="28">
        <f>E13+E16</f>
        <v>2.88</v>
      </c>
    </row>
    <row r="13" spans="1:5" ht="25.5">
      <c r="A13" s="32" t="s">
        <v>81</v>
      </c>
      <c r="B13" s="57" t="s">
        <v>91</v>
      </c>
      <c r="C13" s="75" t="s">
        <v>167</v>
      </c>
      <c r="D13" s="72">
        <v>0.07</v>
      </c>
      <c r="E13" s="78">
        <f t="shared" si="0"/>
        <v>0.8400000000000001</v>
      </c>
    </row>
    <row r="14" spans="1:5" ht="51">
      <c r="A14" s="32" t="s">
        <v>82</v>
      </c>
      <c r="B14" s="57" t="s">
        <v>92</v>
      </c>
      <c r="C14" s="76"/>
      <c r="D14" s="73"/>
      <c r="E14" s="79"/>
    </row>
    <row r="15" spans="1:5" ht="25.5">
      <c r="A15" s="32" t="s">
        <v>99</v>
      </c>
      <c r="B15" s="57" t="s">
        <v>7</v>
      </c>
      <c r="C15" s="77"/>
      <c r="D15" s="74"/>
      <c r="E15" s="80"/>
    </row>
    <row r="16" spans="1:5" ht="12.75">
      <c r="A16" s="32" t="s">
        <v>100</v>
      </c>
      <c r="B16" s="57" t="s">
        <v>8</v>
      </c>
      <c r="C16" s="59" t="s">
        <v>168</v>
      </c>
      <c r="D16" s="29">
        <v>0.17</v>
      </c>
      <c r="E16" s="29">
        <f>D16*12</f>
        <v>2.04</v>
      </c>
    </row>
    <row r="17" spans="1:5" s="46" customFormat="1" ht="25.5">
      <c r="A17" s="30" t="s">
        <v>83</v>
      </c>
      <c r="B17" s="56" t="s">
        <v>96</v>
      </c>
      <c r="C17" s="60"/>
      <c r="D17" s="28">
        <f>D18+D20</f>
        <v>0.52</v>
      </c>
      <c r="E17" s="28">
        <f>E18+E20</f>
        <v>6.24</v>
      </c>
    </row>
    <row r="18" spans="1:5" ht="51" customHeight="1">
      <c r="A18" s="32" t="s">
        <v>84</v>
      </c>
      <c r="B18" s="57" t="s">
        <v>1</v>
      </c>
      <c r="C18" s="75" t="s">
        <v>167</v>
      </c>
      <c r="D18" s="72">
        <v>0.11</v>
      </c>
      <c r="E18" s="72">
        <f>D18*12</f>
        <v>1.32</v>
      </c>
    </row>
    <row r="19" spans="1:5" ht="51">
      <c r="A19" s="32" t="s">
        <v>97</v>
      </c>
      <c r="B19" s="57" t="s">
        <v>94</v>
      </c>
      <c r="C19" s="77"/>
      <c r="D19" s="74"/>
      <c r="E19" s="74"/>
    </row>
    <row r="20" spans="1:5" ht="38.25">
      <c r="A20" s="32" t="s">
        <v>98</v>
      </c>
      <c r="B20" s="57" t="s">
        <v>95</v>
      </c>
      <c r="C20" s="59" t="s">
        <v>168</v>
      </c>
      <c r="D20" s="29">
        <v>0.41</v>
      </c>
      <c r="E20" s="29">
        <f>D20*12</f>
        <v>4.92</v>
      </c>
    </row>
    <row r="21" spans="1:5" s="46" customFormat="1" ht="25.5">
      <c r="A21" s="30" t="s">
        <v>120</v>
      </c>
      <c r="B21" s="61" t="s">
        <v>121</v>
      </c>
      <c r="C21" s="62"/>
      <c r="D21" s="28">
        <f>D22+D26</f>
        <v>0.41000000000000003</v>
      </c>
      <c r="E21" s="28">
        <f>E22+E26</f>
        <v>4.92</v>
      </c>
    </row>
    <row r="22" spans="1:5" ht="25.5" customHeight="1">
      <c r="A22" s="32" t="s">
        <v>122</v>
      </c>
      <c r="B22" s="63" t="s">
        <v>101</v>
      </c>
      <c r="C22" s="69" t="s">
        <v>167</v>
      </c>
      <c r="D22" s="72">
        <v>0.09</v>
      </c>
      <c r="E22" s="72">
        <f>D22*12</f>
        <v>1.08</v>
      </c>
    </row>
    <row r="23" spans="1:5" ht="51">
      <c r="A23" s="32" t="s">
        <v>123</v>
      </c>
      <c r="B23" s="63" t="s">
        <v>2</v>
      </c>
      <c r="C23" s="71"/>
      <c r="D23" s="73"/>
      <c r="E23" s="73"/>
    </row>
    <row r="24" spans="1:5" ht="51">
      <c r="A24" s="32" t="s">
        <v>124</v>
      </c>
      <c r="B24" s="63" t="s">
        <v>3</v>
      </c>
      <c r="C24" s="71"/>
      <c r="D24" s="73"/>
      <c r="E24" s="73"/>
    </row>
    <row r="25" spans="1:5" ht="25.5">
      <c r="A25" s="32" t="s">
        <v>125</v>
      </c>
      <c r="B25" s="63" t="s">
        <v>102</v>
      </c>
      <c r="C25" s="70"/>
      <c r="D25" s="74"/>
      <c r="E25" s="74"/>
    </row>
    <row r="26" spans="1:5" ht="38.25">
      <c r="A26" s="32" t="s">
        <v>126</v>
      </c>
      <c r="B26" s="63" t="s">
        <v>103</v>
      </c>
      <c r="C26" s="59" t="s">
        <v>168</v>
      </c>
      <c r="D26" s="29">
        <v>0.32</v>
      </c>
      <c r="E26" s="29">
        <f>D26*12</f>
        <v>3.84</v>
      </c>
    </row>
    <row r="27" spans="1:5" s="46" customFormat="1" ht="25.5">
      <c r="A27" s="30" t="s">
        <v>127</v>
      </c>
      <c r="B27" s="61" t="s">
        <v>139</v>
      </c>
      <c r="C27" s="62"/>
      <c r="D27" s="28">
        <f>D28+D33+D34</f>
        <v>1.53</v>
      </c>
      <c r="E27" s="28">
        <f>E28+E33+E34</f>
        <v>18.36</v>
      </c>
    </row>
    <row r="28" spans="1:5" ht="12.75">
      <c r="A28" s="32" t="s">
        <v>128</v>
      </c>
      <c r="B28" s="63" t="s">
        <v>104</v>
      </c>
      <c r="C28" s="69" t="s">
        <v>167</v>
      </c>
      <c r="D28" s="72">
        <v>0.23</v>
      </c>
      <c r="E28" s="72">
        <f>D28*12</f>
        <v>2.7600000000000002</v>
      </c>
    </row>
    <row r="29" spans="1:5" ht="25.5" customHeight="1">
      <c r="A29" s="32" t="s">
        <v>129</v>
      </c>
      <c r="B29" s="63" t="s">
        <v>9</v>
      </c>
      <c r="C29" s="71"/>
      <c r="D29" s="73"/>
      <c r="E29" s="73"/>
    </row>
    <row r="30" spans="1:5" ht="54" customHeight="1">
      <c r="A30" s="32" t="s">
        <v>130</v>
      </c>
      <c r="B30" s="63" t="s">
        <v>4</v>
      </c>
      <c r="C30" s="71"/>
      <c r="D30" s="73"/>
      <c r="E30" s="73"/>
    </row>
    <row r="31" spans="1:5" ht="12.75">
      <c r="A31" s="32" t="s">
        <v>131</v>
      </c>
      <c r="B31" s="63" t="s">
        <v>105</v>
      </c>
      <c r="C31" s="70"/>
      <c r="D31" s="73"/>
      <c r="E31" s="73"/>
    </row>
    <row r="32" spans="1:5" ht="36">
      <c r="A32" s="32" t="s">
        <v>132</v>
      </c>
      <c r="B32" s="63" t="s">
        <v>106</v>
      </c>
      <c r="C32" s="58" t="s">
        <v>169</v>
      </c>
      <c r="D32" s="74"/>
      <c r="E32" s="74"/>
    </row>
    <row r="33" spans="1:5" ht="24">
      <c r="A33" s="32" t="s">
        <v>133</v>
      </c>
      <c r="B33" s="63" t="s">
        <v>107</v>
      </c>
      <c r="C33" s="58" t="s">
        <v>170</v>
      </c>
      <c r="D33" s="29">
        <v>0.62</v>
      </c>
      <c r="E33" s="29">
        <f>D33*12</f>
        <v>7.4399999999999995</v>
      </c>
    </row>
    <row r="34" spans="1:5" ht="38.25">
      <c r="A34" s="32" t="s">
        <v>36</v>
      </c>
      <c r="B34" s="63" t="s">
        <v>108</v>
      </c>
      <c r="C34" s="69" t="s">
        <v>168</v>
      </c>
      <c r="D34" s="72">
        <v>0.68</v>
      </c>
      <c r="E34" s="72">
        <f>D34*12</f>
        <v>8.16</v>
      </c>
    </row>
    <row r="35" spans="1:5" ht="38.25">
      <c r="A35" s="32" t="s">
        <v>37</v>
      </c>
      <c r="B35" s="63" t="s">
        <v>109</v>
      </c>
      <c r="C35" s="70"/>
      <c r="D35" s="74"/>
      <c r="E35" s="74"/>
    </row>
    <row r="36" spans="1:5" s="46" customFormat="1" ht="25.5">
      <c r="A36" s="30" t="s">
        <v>134</v>
      </c>
      <c r="B36" s="61" t="s">
        <v>146</v>
      </c>
      <c r="C36" s="62"/>
      <c r="D36" s="28">
        <f>D37+D39</f>
        <v>0.51</v>
      </c>
      <c r="E36" s="28">
        <f>E37+E39</f>
        <v>6.120000000000001</v>
      </c>
    </row>
    <row r="37" spans="1:5" ht="25.5">
      <c r="A37" s="32" t="s">
        <v>135</v>
      </c>
      <c r="B37" s="63" t="s">
        <v>110</v>
      </c>
      <c r="C37" s="69" t="s">
        <v>171</v>
      </c>
      <c r="D37" s="72">
        <v>0.11</v>
      </c>
      <c r="E37" s="72">
        <f>D37*12</f>
        <v>1.32</v>
      </c>
    </row>
    <row r="38" spans="1:5" ht="38.25">
      <c r="A38" s="32" t="s">
        <v>136</v>
      </c>
      <c r="B38" s="63" t="s">
        <v>111</v>
      </c>
      <c r="C38" s="70"/>
      <c r="D38" s="74"/>
      <c r="E38" s="74"/>
    </row>
    <row r="39" spans="1:5" ht="38.25">
      <c r="A39" s="32" t="s">
        <v>137</v>
      </c>
      <c r="B39" s="63" t="s">
        <v>112</v>
      </c>
      <c r="C39" s="64" t="s">
        <v>172</v>
      </c>
      <c r="D39" s="29">
        <v>0.4</v>
      </c>
      <c r="E39" s="29">
        <f>D39*12</f>
        <v>4.800000000000001</v>
      </c>
    </row>
    <row r="40" spans="1:5" s="46" customFormat="1" ht="25.5">
      <c r="A40" s="30" t="s">
        <v>138</v>
      </c>
      <c r="B40" s="61" t="s">
        <v>149</v>
      </c>
      <c r="C40" s="65"/>
      <c r="D40" s="28">
        <f>D41+D45</f>
        <v>0.44999999999999996</v>
      </c>
      <c r="E40" s="28">
        <f>E41+E45</f>
        <v>5.4</v>
      </c>
    </row>
    <row r="41" spans="1:5" ht="38.25">
      <c r="A41" s="32" t="s">
        <v>140</v>
      </c>
      <c r="B41" s="63" t="s">
        <v>113</v>
      </c>
      <c r="C41" s="69" t="s">
        <v>167</v>
      </c>
      <c r="D41" s="72">
        <v>0.09</v>
      </c>
      <c r="E41" s="72">
        <f>D41*12</f>
        <v>1.08</v>
      </c>
    </row>
    <row r="42" spans="1:5" ht="25.5">
      <c r="A42" s="32" t="s">
        <v>141</v>
      </c>
      <c r="B42" s="63" t="s">
        <v>114</v>
      </c>
      <c r="C42" s="71"/>
      <c r="D42" s="73"/>
      <c r="E42" s="73"/>
    </row>
    <row r="43" spans="1:5" ht="25.5">
      <c r="A43" s="32" t="s">
        <v>142</v>
      </c>
      <c r="B43" s="63" t="s">
        <v>115</v>
      </c>
      <c r="C43" s="71"/>
      <c r="D43" s="73"/>
      <c r="E43" s="73"/>
    </row>
    <row r="44" spans="1:5" ht="38.25">
      <c r="A44" s="32" t="s">
        <v>143</v>
      </c>
      <c r="B44" s="63" t="s">
        <v>116</v>
      </c>
      <c r="C44" s="70"/>
      <c r="D44" s="74"/>
      <c r="E44" s="74"/>
    </row>
    <row r="45" spans="1:5" ht="38.25">
      <c r="A45" s="32" t="s">
        <v>144</v>
      </c>
      <c r="B45" s="63" t="s">
        <v>103</v>
      </c>
      <c r="C45" s="64" t="s">
        <v>168</v>
      </c>
      <c r="D45" s="29">
        <v>0.36</v>
      </c>
      <c r="E45" s="29">
        <f>D45*12</f>
        <v>4.32</v>
      </c>
    </row>
    <row r="46" spans="1:5" s="46" customFormat="1" ht="37.5" customHeight="1">
      <c r="A46" s="30" t="s">
        <v>145</v>
      </c>
      <c r="B46" s="61" t="s">
        <v>42</v>
      </c>
      <c r="C46" s="62"/>
      <c r="D46" s="28">
        <f>D47+D48</f>
        <v>0.4</v>
      </c>
      <c r="E46" s="28">
        <f>E47+E48</f>
        <v>4.8</v>
      </c>
    </row>
    <row r="47" spans="1:5" s="46" customFormat="1" ht="60">
      <c r="A47" s="32" t="s">
        <v>40</v>
      </c>
      <c r="B47" s="63" t="s">
        <v>39</v>
      </c>
      <c r="C47" s="64" t="s">
        <v>171</v>
      </c>
      <c r="D47" s="29">
        <v>0.08</v>
      </c>
      <c r="E47" s="28">
        <f>D47*12</f>
        <v>0.96</v>
      </c>
    </row>
    <row r="48" spans="1:5" s="46" customFormat="1" ht="38.25">
      <c r="A48" s="32" t="s">
        <v>147</v>
      </c>
      <c r="B48" s="63" t="s">
        <v>38</v>
      </c>
      <c r="C48" s="64" t="s">
        <v>172</v>
      </c>
      <c r="D48" s="29">
        <v>0.32</v>
      </c>
      <c r="E48" s="28">
        <f>D48*12</f>
        <v>3.84</v>
      </c>
    </row>
    <row r="49" spans="1:5" s="46" customFormat="1" ht="25.5">
      <c r="A49" s="30" t="s">
        <v>148</v>
      </c>
      <c r="B49" s="61" t="s">
        <v>159</v>
      </c>
      <c r="C49" s="62"/>
      <c r="D49" s="28">
        <f>D50+D51</f>
        <v>0.52</v>
      </c>
      <c r="E49" s="28">
        <f>E50+E51</f>
        <v>6.24</v>
      </c>
    </row>
    <row r="50" spans="1:5" ht="60">
      <c r="A50" s="32" t="s">
        <v>35</v>
      </c>
      <c r="B50" s="63" t="s">
        <v>117</v>
      </c>
      <c r="C50" s="64" t="s">
        <v>171</v>
      </c>
      <c r="D50" s="29">
        <v>0.11</v>
      </c>
      <c r="E50" s="29">
        <f>D50*12</f>
        <v>1.32</v>
      </c>
    </row>
    <row r="51" spans="1:5" ht="38.25">
      <c r="A51" s="32" t="s">
        <v>150</v>
      </c>
      <c r="B51" s="63" t="s">
        <v>103</v>
      </c>
      <c r="C51" s="64" t="s">
        <v>172</v>
      </c>
      <c r="D51" s="29">
        <v>0.41</v>
      </c>
      <c r="E51" s="29">
        <f>D51*12</f>
        <v>4.92</v>
      </c>
    </row>
    <row r="52" spans="1:5" s="46" customFormat="1" ht="38.25">
      <c r="A52" s="30" t="s">
        <v>151</v>
      </c>
      <c r="B52" s="61" t="s">
        <v>160</v>
      </c>
      <c r="C52" s="62"/>
      <c r="D52" s="28">
        <f>D53+D54</f>
        <v>0.49</v>
      </c>
      <c r="E52" s="28">
        <f>E53+E54</f>
        <v>5.879999999999999</v>
      </c>
    </row>
    <row r="53" spans="1:5" ht="60">
      <c r="A53" s="32" t="s">
        <v>152</v>
      </c>
      <c r="B53" s="63" t="s">
        <v>118</v>
      </c>
      <c r="C53" s="64" t="s">
        <v>171</v>
      </c>
      <c r="D53" s="29">
        <v>0.12</v>
      </c>
      <c r="E53" s="29">
        <f>D53*12</f>
        <v>1.44</v>
      </c>
    </row>
    <row r="54" spans="1:5" ht="41.25" customHeight="1">
      <c r="A54" s="32" t="s">
        <v>153</v>
      </c>
      <c r="B54" s="63" t="s">
        <v>119</v>
      </c>
      <c r="C54" s="64" t="s">
        <v>168</v>
      </c>
      <c r="D54" s="29">
        <v>0.37</v>
      </c>
      <c r="E54" s="29">
        <f>D54*12</f>
        <v>4.4399999999999995</v>
      </c>
    </row>
    <row r="55" spans="1:5" s="46" customFormat="1" ht="42" customHeight="1">
      <c r="A55" s="66" t="s">
        <v>164</v>
      </c>
      <c r="B55" s="56" t="s">
        <v>165</v>
      </c>
      <c r="C55" s="62"/>
      <c r="D55" s="28">
        <f>D56+D61+D70+D78+D83</f>
        <v>5.6000000000000005</v>
      </c>
      <c r="E55" s="28">
        <f>E56+E61+E70+E78+E83</f>
        <v>67.2</v>
      </c>
    </row>
    <row r="56" spans="1:5" s="46" customFormat="1" ht="25.5">
      <c r="A56" s="30" t="s">
        <v>154</v>
      </c>
      <c r="B56" s="61" t="s">
        <v>66</v>
      </c>
      <c r="C56" s="62"/>
      <c r="D56" s="28">
        <f>D57+D59</f>
        <v>0.6900000000000001</v>
      </c>
      <c r="E56" s="28">
        <f>E57+E59</f>
        <v>8.280000000000001</v>
      </c>
    </row>
    <row r="57" spans="1:5" ht="25.5">
      <c r="A57" s="32" t="s">
        <v>161</v>
      </c>
      <c r="B57" s="63" t="s">
        <v>29</v>
      </c>
      <c r="C57" s="64" t="s">
        <v>173</v>
      </c>
      <c r="D57" s="72">
        <v>0.17</v>
      </c>
      <c r="E57" s="72">
        <f>D57*12</f>
        <v>2.04</v>
      </c>
    </row>
    <row r="58" spans="1:5" ht="27" customHeight="1">
      <c r="A58" s="32" t="s">
        <v>43</v>
      </c>
      <c r="B58" s="63" t="s">
        <v>22</v>
      </c>
      <c r="C58" s="64" t="s">
        <v>174</v>
      </c>
      <c r="D58" s="74"/>
      <c r="E58" s="74"/>
    </row>
    <row r="59" spans="1:5" ht="38.25">
      <c r="A59" s="32" t="s">
        <v>19</v>
      </c>
      <c r="B59" s="63" t="s">
        <v>21</v>
      </c>
      <c r="C59" s="69" t="s">
        <v>168</v>
      </c>
      <c r="D59" s="72">
        <v>0.52</v>
      </c>
      <c r="E59" s="72">
        <f>D59*12</f>
        <v>6.24</v>
      </c>
    </row>
    <row r="60" spans="1:5" ht="38.25">
      <c r="A60" s="32" t="s">
        <v>20</v>
      </c>
      <c r="B60" s="63" t="s">
        <v>103</v>
      </c>
      <c r="C60" s="70"/>
      <c r="D60" s="74"/>
      <c r="E60" s="74"/>
    </row>
    <row r="61" spans="1:5" s="46" customFormat="1" ht="25.5">
      <c r="A61" s="30" t="s">
        <v>155</v>
      </c>
      <c r="B61" s="61" t="s">
        <v>34</v>
      </c>
      <c r="C61" s="62"/>
      <c r="D61" s="28">
        <f>D62+D68</f>
        <v>1.5</v>
      </c>
      <c r="E61" s="28">
        <f>E62+E68</f>
        <v>18</v>
      </c>
    </row>
    <row r="62" spans="1:5" ht="38.25">
      <c r="A62" s="32" t="s">
        <v>156</v>
      </c>
      <c r="B62" s="63" t="s">
        <v>30</v>
      </c>
      <c r="C62" s="69" t="s">
        <v>171</v>
      </c>
      <c r="D62" s="83">
        <v>0.91</v>
      </c>
      <c r="E62" s="72">
        <f>D62*12</f>
        <v>10.92</v>
      </c>
    </row>
    <row r="63" spans="1:5" ht="38.25">
      <c r="A63" s="32" t="s">
        <v>157</v>
      </c>
      <c r="B63" s="63" t="s">
        <v>31</v>
      </c>
      <c r="C63" s="71"/>
      <c r="D63" s="85"/>
      <c r="E63" s="73"/>
    </row>
    <row r="64" spans="1:5" ht="25.5">
      <c r="A64" s="32" t="s">
        <v>13</v>
      </c>
      <c r="B64" s="63" t="s">
        <v>32</v>
      </c>
      <c r="C64" s="71"/>
      <c r="D64" s="85"/>
      <c r="E64" s="73"/>
    </row>
    <row r="65" spans="1:5" ht="25.5">
      <c r="A65" s="32" t="s">
        <v>14</v>
      </c>
      <c r="B65" s="63" t="s">
        <v>50</v>
      </c>
      <c r="C65" s="71"/>
      <c r="D65" s="85"/>
      <c r="E65" s="73"/>
    </row>
    <row r="66" spans="1:5" ht="29.25" customHeight="1">
      <c r="A66" s="32" t="s">
        <v>15</v>
      </c>
      <c r="B66" s="63" t="s">
        <v>49</v>
      </c>
      <c r="C66" s="71"/>
      <c r="D66" s="85"/>
      <c r="E66" s="73"/>
    </row>
    <row r="67" spans="1:5" ht="25.5">
      <c r="A67" s="32" t="s">
        <v>16</v>
      </c>
      <c r="B67" s="63" t="s">
        <v>41</v>
      </c>
      <c r="C67" s="70"/>
      <c r="D67" s="84"/>
      <c r="E67" s="74"/>
    </row>
    <row r="68" spans="1:5" ht="36.75" customHeight="1">
      <c r="A68" s="32" t="s">
        <v>17</v>
      </c>
      <c r="B68" s="63" t="s">
        <v>33</v>
      </c>
      <c r="C68" s="69" t="s">
        <v>168</v>
      </c>
      <c r="D68" s="83">
        <v>0.59</v>
      </c>
      <c r="E68" s="72">
        <f>D68*12</f>
        <v>7.08</v>
      </c>
    </row>
    <row r="69" spans="1:5" ht="25.5">
      <c r="A69" s="32" t="s">
        <v>18</v>
      </c>
      <c r="B69" s="63" t="s">
        <v>51</v>
      </c>
      <c r="C69" s="70"/>
      <c r="D69" s="84"/>
      <c r="E69" s="74"/>
    </row>
    <row r="70" spans="1:5" s="46" customFormat="1" ht="38.25">
      <c r="A70" s="30" t="s">
        <v>158</v>
      </c>
      <c r="B70" s="61" t="s">
        <v>72</v>
      </c>
      <c r="C70" s="62"/>
      <c r="D70" s="28">
        <f>D71+D76</f>
        <v>1.88</v>
      </c>
      <c r="E70" s="28">
        <f>E71+E76</f>
        <v>22.560000000000002</v>
      </c>
    </row>
    <row r="71" spans="1:5" s="46" customFormat="1" ht="38.25">
      <c r="A71" s="32" t="s">
        <v>162</v>
      </c>
      <c r="B71" s="63" t="s">
        <v>30</v>
      </c>
      <c r="C71" s="69" t="s">
        <v>171</v>
      </c>
      <c r="D71" s="72">
        <v>0.98</v>
      </c>
      <c r="E71" s="78">
        <f>D71*12</f>
        <v>11.76</v>
      </c>
    </row>
    <row r="72" spans="1:5" s="46" customFormat="1" ht="38.25">
      <c r="A72" s="32" t="s">
        <v>163</v>
      </c>
      <c r="B72" s="63" t="s">
        <v>0</v>
      </c>
      <c r="C72" s="71"/>
      <c r="D72" s="73"/>
      <c r="E72" s="79"/>
    </row>
    <row r="73" spans="1:5" s="46" customFormat="1" ht="25.5">
      <c r="A73" s="32" t="s">
        <v>45</v>
      </c>
      <c r="B73" s="63" t="s">
        <v>52</v>
      </c>
      <c r="C73" s="71"/>
      <c r="D73" s="73"/>
      <c r="E73" s="79"/>
    </row>
    <row r="74" spans="1:5" ht="12.75">
      <c r="A74" s="32" t="s">
        <v>46</v>
      </c>
      <c r="B74" s="63" t="s">
        <v>53</v>
      </c>
      <c r="C74" s="71"/>
      <c r="D74" s="73"/>
      <c r="E74" s="79"/>
    </row>
    <row r="75" spans="1:5" ht="12.75">
      <c r="A75" s="32" t="s">
        <v>10</v>
      </c>
      <c r="B75" s="63" t="s">
        <v>54</v>
      </c>
      <c r="C75" s="71"/>
      <c r="D75" s="74"/>
      <c r="E75" s="80"/>
    </row>
    <row r="76" spans="1:5" ht="33.75" customHeight="1">
      <c r="A76" s="32" t="s">
        <v>11</v>
      </c>
      <c r="B76" s="63" t="s">
        <v>44</v>
      </c>
      <c r="C76" s="69" t="s">
        <v>168</v>
      </c>
      <c r="D76" s="72">
        <v>0.9</v>
      </c>
      <c r="E76" s="72">
        <f>D76*12</f>
        <v>10.8</v>
      </c>
    </row>
    <row r="77" spans="1:5" ht="25.5">
      <c r="A77" s="32" t="s">
        <v>12</v>
      </c>
      <c r="B77" s="63" t="s">
        <v>55</v>
      </c>
      <c r="C77" s="70"/>
      <c r="D77" s="74"/>
      <c r="E77" s="74"/>
    </row>
    <row r="78" spans="1:5" s="46" customFormat="1" ht="25.5">
      <c r="A78" s="30" t="s">
        <v>60</v>
      </c>
      <c r="B78" s="61" t="s">
        <v>23</v>
      </c>
      <c r="D78" s="28">
        <f>D79+D81</f>
        <v>0.98</v>
      </c>
      <c r="E78" s="28">
        <f>E79+E81</f>
        <v>11.76</v>
      </c>
    </row>
    <row r="79" spans="1:5" ht="25.5">
      <c r="A79" s="32" t="s">
        <v>61</v>
      </c>
      <c r="B79" s="63" t="s">
        <v>24</v>
      </c>
      <c r="C79" s="64" t="s">
        <v>175</v>
      </c>
      <c r="D79" s="86">
        <v>0.58</v>
      </c>
      <c r="E79" s="86">
        <f>D79*12</f>
        <v>6.959999999999999</v>
      </c>
    </row>
    <row r="80" spans="1:5" ht="12.75">
      <c r="A80" s="32" t="s">
        <v>62</v>
      </c>
      <c r="B80" s="63" t="s">
        <v>56</v>
      </c>
      <c r="C80" s="64" t="s">
        <v>176</v>
      </c>
      <c r="D80" s="86"/>
      <c r="E80" s="86"/>
    </row>
    <row r="81" spans="1:5" ht="12.75">
      <c r="A81" s="32" t="s">
        <v>63</v>
      </c>
      <c r="B81" s="63" t="s">
        <v>25</v>
      </c>
      <c r="C81" s="69" t="s">
        <v>168</v>
      </c>
      <c r="D81" s="72">
        <v>0.4</v>
      </c>
      <c r="E81" s="72">
        <f>D81*12</f>
        <v>4.800000000000001</v>
      </c>
    </row>
    <row r="82" spans="1:5" ht="12.75">
      <c r="A82" s="32" t="s">
        <v>64</v>
      </c>
      <c r="B82" s="63" t="s">
        <v>5</v>
      </c>
      <c r="C82" s="70"/>
      <c r="D82" s="74"/>
      <c r="E82" s="74"/>
    </row>
    <row r="83" spans="1:5" s="46" customFormat="1" ht="25.5">
      <c r="A83" s="30" t="s">
        <v>65</v>
      </c>
      <c r="B83" s="61" t="s">
        <v>71</v>
      </c>
      <c r="D83" s="28">
        <f>D84+D85</f>
        <v>0.55</v>
      </c>
      <c r="E83" s="28">
        <f>E84+E85</f>
        <v>6.6000000000000005</v>
      </c>
    </row>
    <row r="84" spans="1:5" ht="25.5">
      <c r="A84" s="32" t="s">
        <v>67</v>
      </c>
      <c r="B84" s="63" t="s">
        <v>57</v>
      </c>
      <c r="C84" s="64" t="s">
        <v>176</v>
      </c>
      <c r="D84" s="29">
        <v>0.38</v>
      </c>
      <c r="E84" s="29">
        <f>D84*12</f>
        <v>4.5600000000000005</v>
      </c>
    </row>
    <row r="85" spans="1:5" ht="38.25">
      <c r="A85" s="32" t="s">
        <v>68</v>
      </c>
      <c r="B85" s="63" t="s">
        <v>6</v>
      </c>
      <c r="C85" s="64" t="s">
        <v>168</v>
      </c>
      <c r="D85" s="29">
        <v>0.17</v>
      </c>
      <c r="E85" s="29">
        <f>D85*12</f>
        <v>2.04</v>
      </c>
    </row>
    <row r="86" spans="1:5" ht="29.25" customHeight="1">
      <c r="A86" s="51" t="s">
        <v>59</v>
      </c>
      <c r="B86" s="52" t="s">
        <v>58</v>
      </c>
      <c r="C86" s="42"/>
      <c r="D86" s="28">
        <f>D87</f>
        <v>3.52</v>
      </c>
      <c r="E86" s="28">
        <f>E87</f>
        <v>42.24</v>
      </c>
    </row>
    <row r="87" spans="1:5" s="46" customFormat="1" ht="38.25">
      <c r="A87" s="30" t="s">
        <v>69</v>
      </c>
      <c r="B87" s="61" t="s">
        <v>70</v>
      </c>
      <c r="C87" s="55" t="s">
        <v>177</v>
      </c>
      <c r="D87" s="28">
        <v>3.52</v>
      </c>
      <c r="E87" s="28">
        <f>D87*12</f>
        <v>42.24</v>
      </c>
    </row>
    <row r="88" spans="1:5" s="46" customFormat="1" ht="12.75">
      <c r="A88" s="49" t="s">
        <v>47</v>
      </c>
      <c r="B88" s="67" t="s">
        <v>48</v>
      </c>
      <c r="C88" s="54" t="s">
        <v>178</v>
      </c>
      <c r="D88" s="50">
        <v>4.14</v>
      </c>
      <c r="E88" s="50">
        <f>D88*12</f>
        <v>49.67999999999999</v>
      </c>
    </row>
    <row r="89" spans="1:5" ht="15.75">
      <c r="A89" s="33"/>
      <c r="B89" s="5" t="s">
        <v>73</v>
      </c>
      <c r="C89" s="6"/>
      <c r="D89" s="6">
        <f>D88+D86+D55+D6</f>
        <v>18.96</v>
      </c>
      <c r="E89" s="6">
        <f>E88+E86+E55+E6</f>
        <v>227.51999999999998</v>
      </c>
    </row>
    <row r="90" spans="1:5" s="47" customFormat="1" ht="70.5" customHeight="1">
      <c r="A90" s="37"/>
      <c r="B90" s="68" t="s">
        <v>179</v>
      </c>
      <c r="C90" s="68"/>
      <c r="D90" s="68"/>
      <c r="E90" s="68"/>
    </row>
    <row r="91" spans="1:5" s="47" customFormat="1" ht="15.75">
      <c r="A91" s="35"/>
      <c r="B91" s="48"/>
      <c r="C91" s="48"/>
      <c r="D91" s="48"/>
      <c r="E91" s="48"/>
    </row>
    <row r="92" spans="1:5" s="47" customFormat="1" ht="15.75">
      <c r="A92" s="34"/>
      <c r="B92" s="7"/>
      <c r="C92" s="8"/>
      <c r="D92" s="9"/>
      <c r="E92" s="9"/>
    </row>
    <row r="93" spans="1:5" s="47" customFormat="1" ht="15.75">
      <c r="A93" s="34"/>
      <c r="B93" s="11"/>
      <c r="C93" s="8"/>
      <c r="D93" s="12"/>
      <c r="E93" s="12"/>
    </row>
    <row r="94" spans="1:5" s="47" customFormat="1" ht="15.75">
      <c r="A94" s="34"/>
      <c r="B94" s="13"/>
      <c r="C94" s="8"/>
      <c r="D94" s="12"/>
      <c r="E94" s="12"/>
    </row>
    <row r="95" spans="1:5" s="47" customFormat="1" ht="15.75">
      <c r="A95" s="34"/>
      <c r="B95" s="11"/>
      <c r="C95" s="8"/>
      <c r="D95" s="12"/>
      <c r="E95" s="12"/>
    </row>
    <row r="96" spans="1:5" s="47" customFormat="1" ht="15.75">
      <c r="A96" s="34"/>
      <c r="B96" s="11"/>
      <c r="C96" s="8"/>
      <c r="D96" s="12"/>
      <c r="E96" s="12"/>
    </row>
    <row r="97" spans="1:5" s="47" customFormat="1" ht="15.75">
      <c r="A97" s="34"/>
      <c r="B97" s="13"/>
      <c r="C97" s="8"/>
      <c r="D97" s="12"/>
      <c r="E97" s="12"/>
    </row>
    <row r="98" spans="1:5" s="47" customFormat="1" ht="15.75">
      <c r="A98" s="34"/>
      <c r="B98" s="7"/>
      <c r="C98" s="8"/>
      <c r="D98" s="9"/>
      <c r="E98" s="9"/>
    </row>
    <row r="99" spans="1:5" s="47" customFormat="1" ht="15.75">
      <c r="A99" s="34"/>
      <c r="B99" s="14"/>
      <c r="C99" s="8"/>
      <c r="D99" s="12"/>
      <c r="E99" s="12"/>
    </row>
    <row r="100" spans="1:5" s="47" customFormat="1" ht="15.75">
      <c r="A100" s="34"/>
      <c r="B100" s="15"/>
      <c r="C100" s="8"/>
      <c r="D100" s="12"/>
      <c r="E100" s="12"/>
    </row>
    <row r="101" spans="1:5" s="47" customFormat="1" ht="15.75">
      <c r="A101" s="34"/>
      <c r="B101" s="7"/>
      <c r="C101" s="10"/>
      <c r="D101" s="9"/>
      <c r="E101" s="9"/>
    </row>
    <row r="102" spans="1:5" s="47" customFormat="1" ht="15.75">
      <c r="A102" s="34"/>
      <c r="B102" s="14"/>
      <c r="C102" s="8"/>
      <c r="D102" s="12"/>
      <c r="E102" s="12"/>
    </row>
    <row r="103" spans="1:5" s="47" customFormat="1" ht="15.75">
      <c r="A103" s="34"/>
      <c r="B103" s="7"/>
      <c r="C103" s="16"/>
      <c r="D103" s="9"/>
      <c r="E103" s="9"/>
    </row>
    <row r="104" spans="1:5" s="47" customFormat="1" ht="15.75">
      <c r="A104" s="34"/>
      <c r="B104" s="17"/>
      <c r="C104" s="18"/>
      <c r="D104" s="12"/>
      <c r="E104" s="12"/>
    </row>
    <row r="105" spans="1:5" s="47" customFormat="1" ht="15.75">
      <c r="A105" s="34"/>
      <c r="B105" s="19"/>
      <c r="C105" s="18"/>
      <c r="D105" s="12"/>
      <c r="E105" s="12"/>
    </row>
    <row r="106" spans="1:5" s="47" customFormat="1" ht="15.75">
      <c r="A106" s="34"/>
      <c r="B106" s="19"/>
      <c r="C106" s="18"/>
      <c r="D106" s="12"/>
      <c r="E106" s="12"/>
    </row>
    <row r="107" spans="1:5" s="47" customFormat="1" ht="15.75">
      <c r="A107" s="34"/>
      <c r="B107" s="14"/>
      <c r="C107" s="18"/>
      <c r="D107" s="12"/>
      <c r="E107" s="12"/>
    </row>
    <row r="108" spans="1:5" s="47" customFormat="1" ht="15.75">
      <c r="A108" s="34"/>
      <c r="B108" s="7"/>
      <c r="C108" s="18"/>
      <c r="D108" s="9"/>
      <c r="E108" s="9"/>
    </row>
    <row r="109" spans="1:5" s="47" customFormat="1" ht="15.75">
      <c r="A109" s="34"/>
      <c r="B109" s="7"/>
      <c r="C109" s="20"/>
      <c r="D109" s="9"/>
      <c r="E109" s="9"/>
    </row>
    <row r="110" spans="1:5" s="47" customFormat="1" ht="15.75">
      <c r="A110" s="34"/>
      <c r="B110" s="13"/>
      <c r="C110" s="18"/>
      <c r="D110" s="12"/>
      <c r="E110" s="12"/>
    </row>
    <row r="111" spans="1:5" s="47" customFormat="1" ht="15.75">
      <c r="A111" s="34"/>
      <c r="B111" s="13"/>
      <c r="C111" s="18"/>
      <c r="D111" s="12"/>
      <c r="E111" s="12"/>
    </row>
    <row r="112" spans="1:5" s="47" customFormat="1" ht="15.75">
      <c r="A112" s="34"/>
      <c r="B112" s="21"/>
      <c r="C112" s="18"/>
      <c r="D112" s="12"/>
      <c r="E112" s="12"/>
    </row>
    <row r="113" spans="1:5" s="47" customFormat="1" ht="15.75">
      <c r="A113" s="34"/>
      <c r="B113" s="21"/>
      <c r="C113" s="18"/>
      <c r="D113" s="12"/>
      <c r="E113" s="12"/>
    </row>
    <row r="114" spans="1:5" s="47" customFormat="1" ht="15.75">
      <c r="A114" s="34"/>
      <c r="B114" s="7"/>
      <c r="C114" s="20"/>
      <c r="D114" s="9"/>
      <c r="E114" s="9"/>
    </row>
    <row r="115" spans="1:5" s="47" customFormat="1" ht="15.75">
      <c r="A115" s="34"/>
      <c r="B115" s="7"/>
      <c r="C115" s="18"/>
      <c r="D115" s="12"/>
      <c r="E115" s="12"/>
    </row>
    <row r="116" spans="1:5" s="47" customFormat="1" ht="15.75">
      <c r="A116" s="34"/>
      <c r="B116" s="13"/>
      <c r="C116" s="18"/>
      <c r="D116" s="12"/>
      <c r="E116" s="12"/>
    </row>
    <row r="117" spans="1:5" s="47" customFormat="1" ht="15.75">
      <c r="A117" s="34"/>
      <c r="B117" s="7"/>
      <c r="C117" s="18"/>
      <c r="D117" s="12"/>
      <c r="E117" s="12"/>
    </row>
    <row r="118" spans="1:5" s="47" customFormat="1" ht="15.75">
      <c r="A118" s="34"/>
      <c r="B118" s="7"/>
      <c r="C118" s="22"/>
      <c r="D118" s="12"/>
      <c r="E118" s="12"/>
    </row>
    <row r="119" spans="1:5" s="47" customFormat="1" ht="15.75">
      <c r="A119" s="34"/>
      <c r="B119" s="7"/>
      <c r="C119" s="22"/>
      <c r="D119" s="9"/>
      <c r="E119" s="9"/>
    </row>
    <row r="120" spans="1:5" s="47" customFormat="1" ht="15.75">
      <c r="A120" s="34"/>
      <c r="B120" s="23"/>
      <c r="C120" s="22"/>
      <c r="D120" s="12"/>
      <c r="E120" s="12"/>
    </row>
    <row r="121" spans="1:5" s="47" customFormat="1" ht="15.75">
      <c r="A121" s="34"/>
      <c r="B121" s="24"/>
      <c r="C121" s="22"/>
      <c r="D121" s="12"/>
      <c r="E121" s="12"/>
    </row>
    <row r="122" spans="1:5" s="47" customFormat="1" ht="15.75">
      <c r="A122" s="35"/>
      <c r="B122" s="1"/>
      <c r="C122" s="25"/>
      <c r="D122" s="25"/>
      <c r="E122" s="25"/>
    </row>
    <row r="123" s="47" customFormat="1" ht="12.75">
      <c r="A123" s="34"/>
    </row>
    <row r="124" s="47" customFormat="1" ht="12.75">
      <c r="A124" s="34"/>
    </row>
  </sheetData>
  <sheetProtection/>
  <mergeCells count="49">
    <mergeCell ref="D79:D80"/>
    <mergeCell ref="E79:E80"/>
    <mergeCell ref="C81:C82"/>
    <mergeCell ref="D81:D82"/>
    <mergeCell ref="E81:E82"/>
    <mergeCell ref="D71:D75"/>
    <mergeCell ref="E71:E75"/>
    <mergeCell ref="D76:D77"/>
    <mergeCell ref="E76:E77"/>
    <mergeCell ref="C59:C60"/>
    <mergeCell ref="D59:D60"/>
    <mergeCell ref="E59:E60"/>
    <mergeCell ref="D68:D69"/>
    <mergeCell ref="E68:E69"/>
    <mergeCell ref="D62:D67"/>
    <mergeCell ref="E62:E67"/>
    <mergeCell ref="C41:C44"/>
    <mergeCell ref="D41:D44"/>
    <mergeCell ref="E41:E44"/>
    <mergeCell ref="D57:D58"/>
    <mergeCell ref="E57:E58"/>
    <mergeCell ref="C34:C35"/>
    <mergeCell ref="D34:D35"/>
    <mergeCell ref="E34:E35"/>
    <mergeCell ref="C37:C38"/>
    <mergeCell ref="D37:D38"/>
    <mergeCell ref="E37:E38"/>
    <mergeCell ref="C22:C25"/>
    <mergeCell ref="D22:D25"/>
    <mergeCell ref="E22:E25"/>
    <mergeCell ref="D28:D32"/>
    <mergeCell ref="E28:E32"/>
    <mergeCell ref="C1:E1"/>
    <mergeCell ref="D13:D15"/>
    <mergeCell ref="E13:E15"/>
    <mergeCell ref="C18:C19"/>
    <mergeCell ref="D18:D19"/>
    <mergeCell ref="E18:E19"/>
    <mergeCell ref="B3:D3"/>
    <mergeCell ref="B90:E90"/>
    <mergeCell ref="C68:C69"/>
    <mergeCell ref="C62:C67"/>
    <mergeCell ref="C76:C77"/>
    <mergeCell ref="C71:C75"/>
    <mergeCell ref="D8:D10"/>
    <mergeCell ref="C8:C10"/>
    <mergeCell ref="E8:E10"/>
    <mergeCell ref="C13:C15"/>
    <mergeCell ref="C28:C31"/>
  </mergeCells>
  <printOptions/>
  <pageMargins left="0.5118110236220472" right="0.23" top="0.21" bottom="0.22" header="0.16" footer="0.15748031496062992"/>
  <pageSetup horizontalDpi="600" verticalDpi="600" orientation="portrait" paperSize="9" scale="86" r:id="rId1"/>
  <rowBreaks count="1" manualBreakCount="1">
    <brk id="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HP</cp:lastModifiedBy>
  <cp:lastPrinted>2018-02-06T03:46:06Z</cp:lastPrinted>
  <dcterms:created xsi:type="dcterms:W3CDTF">1996-10-08T23:32:33Z</dcterms:created>
  <dcterms:modified xsi:type="dcterms:W3CDTF">2018-07-19T11:54:38Z</dcterms:modified>
  <cp:category/>
  <cp:version/>
  <cp:contentType/>
  <cp:contentStatus/>
</cp:coreProperties>
</file>