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шан" sheetId="1" r:id="rId1"/>
  </sheets>
  <definedNames>
    <definedName name="_xlnm.Print_Area" localSheetId="0">'смешан'!$A$1:$M$88</definedName>
  </definedNames>
  <calcPr fullCalcOnLoad="1"/>
</workbook>
</file>

<file path=xl/sharedStrings.xml><?xml version="1.0" encoding="utf-8"?>
<sst xmlns="http://schemas.openxmlformats.org/spreadsheetml/2006/main" count="210" uniqueCount="185">
  <si>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</si>
  <si>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</si>
  <si>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</si>
  <si>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</si>
  <si>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</si>
  <si>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</si>
  <si>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</si>
  <si>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</si>
  <si>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</si>
  <si>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</si>
  <si>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</si>
  <si>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</si>
  <si>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</si>
  <si>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</si>
  <si>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</si>
  <si>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</si>
  <si>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</si>
  <si>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</si>
  <si>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</si>
  <si>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</si>
  <si>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</si>
  <si>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</si>
  <si>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</si>
  <si>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</si>
  <si>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</si>
  <si>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</si>
  <si>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</si>
  <si>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</si>
  <si>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</si>
  <si>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</si>
  <si>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</si>
  <si>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</si>
  <si>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</si>
  <si>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</si>
  <si>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</si>
  <si>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</si>
  <si>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</si>
  <si>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</si>
  <si>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проведение пробных пусконаладочных работ (пробные топки);</t>
  </si>
  <si>
    <t>удаление воздуха из системы отопления;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</si>
  <si>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</si>
  <si>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</si>
  <si>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</si>
  <si>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</si>
  <si>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</si>
  <si>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</si>
  <si>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</si>
  <si>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</si>
  <si>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</si>
  <si>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</si>
  <si>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</si>
  <si>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</si>
  <si>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</si>
  <si>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</si>
  <si>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</si>
  <si>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</si>
  <si>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</si>
  <si>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</si>
  <si>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</si>
  <si>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</si>
  <si>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</si>
  <si>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</si>
  <si>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</si>
  <si>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</si>
  <si>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</si>
  <si>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</si>
  <si>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</si>
  <si>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</si>
  <si>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</si>
  <si>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</si>
  <si>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</si>
  <si>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</si>
  <si>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</si>
  <si>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</si>
  <si>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</si>
  <si>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</si>
  <si>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</si>
  <si>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</si>
  <si>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</si>
  <si>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</si>
  <si>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</si>
  <si>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</si>
  <si>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</si>
  <si>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</si>
  <si>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</si>
  <si>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</si>
  <si>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</si>
  <si>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</si>
  <si>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</si>
  <si>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</si>
  <si>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</si>
  <si>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</si>
  <si>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</si>
  <si>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</si>
  <si>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</si>
  <si>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</si>
  <si>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</si>
  <si>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</si>
  <si>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</si>
  <si>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</si>
  <si>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</si>
  <si>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</si>
  <si>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</si>
  <si>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</si>
  <si>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</si>
  <si>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</si>
  <si>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</si>
  <si>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</si>
  <si>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</si>
  <si>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</si>
  <si>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</si>
  <si>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</si>
  <si>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</si>
  <si>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</si>
  <si>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</si>
  <si>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</si>
  <si>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</si>
  <si>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</si>
  <si>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</si>
  <si>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</si>
  <si>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</si>
  <si>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</si>
  <si>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</si>
  <si>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</si>
  <si>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</si>
  <si>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</si>
  <si>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</si>
  <si>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</si>
  <si>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</si>
  <si>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Работы, выполняемые в целях надлежащего содержания систем теплоснабжения (отопление) в многоквартирных домах:</t>
  </si>
  <si>
    <t>2.1.</t>
  </si>
  <si>
    <t>2.2.</t>
  </si>
  <si>
    <t>2.3.</t>
  </si>
  <si>
    <t>2.</t>
  </si>
  <si>
    <t>4.5.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</si>
  <si>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</si>
  <si>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</si>
  <si>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</si>
  <si>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</si>
  <si>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</si>
  <si>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</si>
  <si>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</si>
  <si>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</si>
  <si>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</si>
  <si>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</si>
  <si>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</si>
  <si>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</si>
  <si>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</si>
  <si>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проверка заземления оболочки электрокабеля, замеры сопротивления изоляции проводов;</t>
  </si>
  <si>
    <t>один раз в три года</t>
  </si>
  <si>
    <t>один раз в год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</si>
  <si>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</si>
  <si>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</si>
  <si>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</si>
  <si>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</si>
  <si>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  (Малиновский пер. Молодёжный д.3)</t>
  </si>
  <si>
    <t>Приложение 5 к конкурсной документации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</si>
  <si>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</si>
  <si>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</si>
  <si>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</si>
  <si>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</si>
  <si>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</si>
  <si>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</si>
  <si>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</si>
  <si>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</si>
  <si>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</si>
  <si>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чердаках;</t>
  </si>
  <si>
    <t>5.6.</t>
  </si>
  <si>
    <t>5.7.</t>
  </si>
  <si>
    <t>5.8.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</si>
  <si>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</si>
  <si>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</si>
  <si>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</si>
  <si>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по необходимости </t>
  </si>
  <si>
    <t>12.8.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</si>
  <si>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</si>
  <si>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</si>
  <si>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13.5.</t>
  </si>
  <si>
    <t>13.6.</t>
  </si>
  <si>
    <t>14.3.</t>
  </si>
  <si>
    <t>14.4.</t>
  </si>
  <si>
    <t>15.1.</t>
  </si>
  <si>
    <t>15.2.</t>
  </si>
  <si>
    <t>по мере необходимости</t>
  </si>
  <si>
    <t>16.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</si>
</sst>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justify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justify" wrapText="1"/>
    </xf>
    <xf numFmtId="0" fontId="3" fillId="33" borderId="14" xfId="0" applyFont="1" applyFill="1" applyBorder="1" applyAlignment="1">
      <alignment horizontal="center" vertical="justify" wrapText="1"/>
    </xf>
    <xf numFmtId="49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justify"/>
    </xf>
    <xf numFmtId="0" fontId="4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justify" wrapText="1"/>
    </xf>
    <xf numFmtId="2" fontId="6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justify"/>
    </xf>
    <xf numFmtId="49" fontId="1" fillId="33" borderId="15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justify" wrapText="1"/>
    </xf>
    <xf numFmtId="2" fontId="5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/>
    </xf>
    <xf numFmtId="0" fontId="2" fillId="33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left" vertical="center" wrapText="1"/>
    </xf>
    <xf numFmtId="2" fontId="6" fillId="33" borderId="13" xfId="0" applyNumberFormat="1" applyFont="1" applyFill="1" applyBorder="1" applyAlignment="1">
      <alignment horizontal="left" vertical="center" wrapText="1"/>
    </xf>
    <xf numFmtId="2" fontId="6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120" zoomScaleSheetLayoutView="120" zoomScalePageLayoutView="0" workbookViewId="0" topLeftCell="A82">
      <selection activeCell="B88" sqref="B88:E88"/>
    </sheetView>
  </sheetViews>
  <sheetFormatPr defaultColWidth="9.140625" defaultRowHeight="12.75"/>
  <cols>
    <col min="1" max="1" width="5.57421875" style="0" customWidth="1"/>
    <col min="2" max="2" width="62.421875" style="0" customWidth="1"/>
    <col min="3" max="3" width="20.28125" style="0" customWidth="1"/>
    <col min="4" max="4" width="11.00390625" style="0" customWidth="1"/>
    <col min="5" max="5" width="10.00390625" style="0" customWidth="1"/>
    <col min="6" max="6" width="0.2890625" style="0" hidden="1" customWidth="1"/>
    <col min="7" max="12" width="9.140625" style="0" hidden="1" customWidth="1"/>
    <col min="13" max="13" width="5.8515625" style="0" hidden="1" customWidth="1"/>
  </cols>
  <sheetData>
    <row r="1" spans="8:13" ht="12.75">
      <c r="H1" s="57" t="s">
        <v>156</v>
      </c>
      <c r="I1" s="57"/>
      <c r="J1" s="57"/>
      <c r="K1" s="57"/>
      <c r="L1" s="57"/>
      <c r="M1" s="57"/>
    </row>
    <row r="2" spans="1:14" ht="54.75" customHeight="1">
      <c r="A2" s="56" t="s">
        <v>155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4"/>
    </row>
    <row r="3" spans="1:5" ht="83.25" customHeight="1">
      <c r="A3" s="28" t="s">
        <v>52</v>
      </c>
      <c r="B3" s="1" t="s">
        <v>61</v>
      </c>
      <c r="C3" s="35" t="s">
        <v>62</v>
      </c>
      <c r="D3" s="2" t="s">
        <v>151</v>
      </c>
      <c r="E3" s="3" t="s">
        <v>152</v>
      </c>
    </row>
    <row r="4" spans="1:5" ht="12.75">
      <c r="A4" s="4">
        <v>1</v>
      </c>
      <c r="B4" s="5">
        <v>2</v>
      </c>
      <c r="C4" s="26">
        <v>3</v>
      </c>
      <c r="D4" s="5">
        <v>4</v>
      </c>
      <c r="E4" s="6">
        <v>5</v>
      </c>
    </row>
    <row r="5" spans="1:5" ht="51">
      <c r="A5" s="7" t="s">
        <v>60</v>
      </c>
      <c r="B5" s="8" t="s">
        <v>135</v>
      </c>
      <c r="C5" s="25"/>
      <c r="D5" s="9">
        <f>D6+D11+D16+D20+D26+D35+D39+D45+D48+D51</f>
        <v>6.3</v>
      </c>
      <c r="E5" s="9">
        <f>E6+E11+E16+E20+E26+E35+E39+E45+E48+E51</f>
        <v>75.6</v>
      </c>
    </row>
    <row r="6" spans="1:5" ht="12.75">
      <c r="A6" s="7" t="s">
        <v>53</v>
      </c>
      <c r="B6" s="10" t="s">
        <v>63</v>
      </c>
      <c r="C6" s="25"/>
      <c r="D6" s="9">
        <f>D7+D10</f>
        <v>0.52</v>
      </c>
      <c r="E6" s="9">
        <f>E7+E10</f>
        <v>6.24</v>
      </c>
    </row>
    <row r="7" spans="1:5" ht="12.75">
      <c r="A7" s="11" t="s">
        <v>54</v>
      </c>
      <c r="B7" s="12" t="s">
        <v>15</v>
      </c>
      <c r="C7" s="51" t="s">
        <v>140</v>
      </c>
      <c r="D7" s="43">
        <v>0.14</v>
      </c>
      <c r="E7" s="46">
        <f>D7*12</f>
        <v>1.6800000000000002</v>
      </c>
    </row>
    <row r="8" spans="1:5" ht="38.25">
      <c r="A8" s="11" t="s">
        <v>55</v>
      </c>
      <c r="B8" s="13" t="s">
        <v>16</v>
      </c>
      <c r="C8" s="53"/>
      <c r="D8" s="44"/>
      <c r="E8" s="47"/>
    </row>
    <row r="9" spans="1:5" ht="12.75">
      <c r="A9" s="11" t="s">
        <v>56</v>
      </c>
      <c r="B9" s="13" t="s">
        <v>17</v>
      </c>
      <c r="C9" s="52"/>
      <c r="D9" s="45"/>
      <c r="E9" s="48"/>
    </row>
    <row r="10" spans="1:5" ht="51">
      <c r="A10" s="11" t="s">
        <v>57</v>
      </c>
      <c r="B10" s="12" t="s">
        <v>64</v>
      </c>
      <c r="C10" s="19" t="s">
        <v>141</v>
      </c>
      <c r="D10" s="33">
        <v>0.38</v>
      </c>
      <c r="E10" s="9">
        <f>D10*12</f>
        <v>4.5600000000000005</v>
      </c>
    </row>
    <row r="11" spans="1:5" ht="12.75">
      <c r="A11" s="7" t="s">
        <v>133</v>
      </c>
      <c r="B11" s="10" t="s">
        <v>157</v>
      </c>
      <c r="C11" s="25"/>
      <c r="D11" s="9">
        <f>D12+D15</f>
        <v>0.24000000000000002</v>
      </c>
      <c r="E11" s="9">
        <f>E12+E15</f>
        <v>2.88</v>
      </c>
    </row>
    <row r="12" spans="1:5" ht="25.5">
      <c r="A12" s="11" t="s">
        <v>130</v>
      </c>
      <c r="B12" s="12" t="s">
        <v>158</v>
      </c>
      <c r="C12" s="51" t="s">
        <v>140</v>
      </c>
      <c r="D12" s="43">
        <v>0.07</v>
      </c>
      <c r="E12" s="46">
        <f>D12*12</f>
        <v>0.8400000000000001</v>
      </c>
    </row>
    <row r="13" spans="1:5" ht="51">
      <c r="A13" s="11" t="s">
        <v>131</v>
      </c>
      <c r="B13" s="12" t="s">
        <v>159</v>
      </c>
      <c r="C13" s="53"/>
      <c r="D13" s="44"/>
      <c r="E13" s="47"/>
    </row>
    <row r="14" spans="1:5" ht="25.5">
      <c r="A14" s="11" t="s">
        <v>132</v>
      </c>
      <c r="B14" s="12" t="s">
        <v>160</v>
      </c>
      <c r="C14" s="52"/>
      <c r="D14" s="45"/>
      <c r="E14" s="48"/>
    </row>
    <row r="15" spans="1:5" ht="12.75">
      <c r="A15" s="11" t="s">
        <v>161</v>
      </c>
      <c r="B15" s="12" t="s">
        <v>162</v>
      </c>
      <c r="C15" s="19" t="s">
        <v>141</v>
      </c>
      <c r="D15" s="33">
        <v>0.17</v>
      </c>
      <c r="E15" s="33">
        <f>D15*12</f>
        <v>2.04</v>
      </c>
    </row>
    <row r="16" spans="1:5" ht="25.5">
      <c r="A16" s="7" t="s">
        <v>58</v>
      </c>
      <c r="B16" s="10" t="s">
        <v>66</v>
      </c>
      <c r="C16" s="25"/>
      <c r="D16" s="9">
        <f>D17+D19</f>
        <v>0.43</v>
      </c>
      <c r="E16" s="9">
        <f>E17+E19</f>
        <v>5.16</v>
      </c>
    </row>
    <row r="17" spans="1:5" ht="63.75">
      <c r="A17" s="11" t="s">
        <v>59</v>
      </c>
      <c r="B17" s="12" t="s">
        <v>2</v>
      </c>
      <c r="C17" s="51" t="s">
        <v>140</v>
      </c>
      <c r="D17" s="43">
        <v>0.11</v>
      </c>
      <c r="E17" s="43">
        <f>D17*12</f>
        <v>1.32</v>
      </c>
    </row>
    <row r="18" spans="1:5" ht="63.75">
      <c r="A18" s="11" t="s">
        <v>67</v>
      </c>
      <c r="B18" s="12" t="s">
        <v>163</v>
      </c>
      <c r="C18" s="52"/>
      <c r="D18" s="45"/>
      <c r="E18" s="45"/>
    </row>
    <row r="19" spans="1:5" ht="38.25">
      <c r="A19" s="11" t="s">
        <v>68</v>
      </c>
      <c r="B19" s="12" t="s">
        <v>65</v>
      </c>
      <c r="C19" s="19" t="s">
        <v>141</v>
      </c>
      <c r="D19" s="33">
        <v>0.32</v>
      </c>
      <c r="E19" s="33">
        <f>D19*12</f>
        <v>3.84</v>
      </c>
    </row>
    <row r="20" spans="1:5" ht="25.5">
      <c r="A20" s="7" t="s">
        <v>85</v>
      </c>
      <c r="B20" s="14" t="s">
        <v>86</v>
      </c>
      <c r="C20" s="3"/>
      <c r="D20" s="9">
        <f>D21+D25</f>
        <v>0.33999999999999997</v>
      </c>
      <c r="E20" s="9">
        <f>E21+E25</f>
        <v>4.08</v>
      </c>
    </row>
    <row r="21" spans="1:5" ht="38.25">
      <c r="A21" s="11" t="s">
        <v>87</v>
      </c>
      <c r="B21" s="15" t="s">
        <v>69</v>
      </c>
      <c r="C21" s="40" t="s">
        <v>140</v>
      </c>
      <c r="D21" s="43">
        <v>0.09</v>
      </c>
      <c r="E21" s="43">
        <f>D21*12</f>
        <v>1.08</v>
      </c>
    </row>
    <row r="22" spans="1:5" ht="63.75">
      <c r="A22" s="11" t="s">
        <v>88</v>
      </c>
      <c r="B22" s="15" t="s">
        <v>164</v>
      </c>
      <c r="C22" s="42"/>
      <c r="D22" s="44"/>
      <c r="E22" s="44"/>
    </row>
    <row r="23" spans="1:5" ht="51">
      <c r="A23" s="11" t="s">
        <v>89</v>
      </c>
      <c r="B23" s="15" t="s">
        <v>165</v>
      </c>
      <c r="C23" s="42"/>
      <c r="D23" s="44"/>
      <c r="E23" s="44"/>
    </row>
    <row r="24" spans="1:5" ht="25.5">
      <c r="A24" s="11" t="s">
        <v>90</v>
      </c>
      <c r="B24" s="15" t="s">
        <v>70</v>
      </c>
      <c r="C24" s="41"/>
      <c r="D24" s="45"/>
      <c r="E24" s="45"/>
    </row>
    <row r="25" spans="1:5" ht="38.25">
      <c r="A25" s="11" t="s">
        <v>134</v>
      </c>
      <c r="B25" s="13" t="s">
        <v>71</v>
      </c>
      <c r="C25" s="19" t="s">
        <v>141</v>
      </c>
      <c r="D25" s="33">
        <v>0.25</v>
      </c>
      <c r="E25" s="33">
        <f>D25*12</f>
        <v>3</v>
      </c>
    </row>
    <row r="26" spans="1:5" ht="25.5">
      <c r="A26" s="7" t="s">
        <v>91</v>
      </c>
      <c r="B26" s="14" t="s">
        <v>102</v>
      </c>
      <c r="C26" s="3"/>
      <c r="D26" s="9">
        <f>D27+D32+D33</f>
        <v>2.8200000000000003</v>
      </c>
      <c r="E26" s="9">
        <f>E27+E32+E33</f>
        <v>33.84</v>
      </c>
    </row>
    <row r="27" spans="1:5" ht="12.75">
      <c r="A27" s="11" t="s">
        <v>92</v>
      </c>
      <c r="B27" s="15" t="s">
        <v>72</v>
      </c>
      <c r="C27" s="58" t="s">
        <v>153</v>
      </c>
      <c r="D27" s="43">
        <v>0.23</v>
      </c>
      <c r="E27" s="43">
        <f>D27*12</f>
        <v>2.7600000000000002</v>
      </c>
    </row>
    <row r="28" spans="1:5" ht="25.5">
      <c r="A28" s="11" t="s">
        <v>93</v>
      </c>
      <c r="B28" s="13" t="s">
        <v>3</v>
      </c>
      <c r="C28" s="58"/>
      <c r="D28" s="44"/>
      <c r="E28" s="44"/>
    </row>
    <row r="29" spans="1:5" ht="63.75">
      <c r="A29" s="11" t="s">
        <v>94</v>
      </c>
      <c r="B29" s="13" t="s">
        <v>166</v>
      </c>
      <c r="C29" s="58"/>
      <c r="D29" s="44"/>
      <c r="E29" s="44"/>
    </row>
    <row r="30" spans="1:5" ht="25.5">
      <c r="A30" s="11" t="s">
        <v>95</v>
      </c>
      <c r="B30" s="15" t="s">
        <v>73</v>
      </c>
      <c r="C30" s="58"/>
      <c r="D30" s="44"/>
      <c r="E30" s="44"/>
    </row>
    <row r="31" spans="1:5" ht="38.25">
      <c r="A31" s="11" t="s">
        <v>96</v>
      </c>
      <c r="B31" s="15" t="s">
        <v>74</v>
      </c>
      <c r="C31" s="31" t="s">
        <v>144</v>
      </c>
      <c r="D31" s="45"/>
      <c r="E31" s="45"/>
    </row>
    <row r="32" spans="1:5" ht="25.5">
      <c r="A32" s="11" t="s">
        <v>167</v>
      </c>
      <c r="B32" s="15" t="s">
        <v>75</v>
      </c>
      <c r="C32" s="31" t="s">
        <v>145</v>
      </c>
      <c r="D32" s="33">
        <v>2.08</v>
      </c>
      <c r="E32" s="33">
        <f>D32*12</f>
        <v>24.96</v>
      </c>
    </row>
    <row r="33" spans="1:5" ht="38.25">
      <c r="A33" s="11" t="s">
        <v>168</v>
      </c>
      <c r="B33" s="15" t="s">
        <v>76</v>
      </c>
      <c r="C33" s="40" t="s">
        <v>141</v>
      </c>
      <c r="D33" s="43">
        <v>0.51</v>
      </c>
      <c r="E33" s="43">
        <f>D33*12</f>
        <v>6.12</v>
      </c>
    </row>
    <row r="34" spans="1:5" ht="38.25">
      <c r="A34" s="11" t="s">
        <v>169</v>
      </c>
      <c r="B34" s="15" t="s">
        <v>77</v>
      </c>
      <c r="C34" s="41"/>
      <c r="D34" s="45"/>
      <c r="E34" s="45"/>
    </row>
    <row r="35" spans="1:5" ht="25.5">
      <c r="A35" s="7" t="s">
        <v>97</v>
      </c>
      <c r="B35" s="14" t="s">
        <v>109</v>
      </c>
      <c r="C35" s="3"/>
      <c r="D35" s="9">
        <f>D36+D38</f>
        <v>0.41</v>
      </c>
      <c r="E35" s="9">
        <f>E36+E38</f>
        <v>4.92</v>
      </c>
    </row>
    <row r="36" spans="1:5" ht="25.5">
      <c r="A36" s="11" t="s">
        <v>98</v>
      </c>
      <c r="B36" s="15" t="s">
        <v>78</v>
      </c>
      <c r="C36" s="40" t="s">
        <v>153</v>
      </c>
      <c r="D36" s="43">
        <v>0.11</v>
      </c>
      <c r="E36" s="43">
        <f>D36*12</f>
        <v>1.32</v>
      </c>
    </row>
    <row r="37" spans="1:5" ht="38.25">
      <c r="A37" s="11" t="s">
        <v>99</v>
      </c>
      <c r="B37" s="15" t="s">
        <v>170</v>
      </c>
      <c r="C37" s="41"/>
      <c r="D37" s="45"/>
      <c r="E37" s="45"/>
    </row>
    <row r="38" spans="1:5" ht="38.25">
      <c r="A38" s="11" t="s">
        <v>100</v>
      </c>
      <c r="B38" s="13" t="s">
        <v>171</v>
      </c>
      <c r="C38" s="19" t="s">
        <v>146</v>
      </c>
      <c r="D38" s="33">
        <v>0.3</v>
      </c>
      <c r="E38" s="33">
        <f>D38*12</f>
        <v>3.5999999999999996</v>
      </c>
    </row>
    <row r="39" spans="1:5" ht="25.5">
      <c r="A39" s="7" t="s">
        <v>101</v>
      </c>
      <c r="B39" s="14" t="s">
        <v>112</v>
      </c>
      <c r="C39" s="3"/>
      <c r="D39" s="9">
        <f>D40+D44</f>
        <v>0.37</v>
      </c>
      <c r="E39" s="9">
        <f>E40+E44</f>
        <v>4.44</v>
      </c>
    </row>
    <row r="40" spans="1:5" ht="38.25">
      <c r="A40" s="11" t="s">
        <v>103</v>
      </c>
      <c r="B40" s="15" t="s">
        <v>172</v>
      </c>
      <c r="C40" s="40" t="s">
        <v>140</v>
      </c>
      <c r="D40" s="43">
        <v>0.09</v>
      </c>
      <c r="E40" s="43">
        <f>D40*12</f>
        <v>1.08</v>
      </c>
    </row>
    <row r="41" spans="1:5" ht="25.5">
      <c r="A41" s="11" t="s">
        <v>104</v>
      </c>
      <c r="B41" s="15" t="s">
        <v>79</v>
      </c>
      <c r="C41" s="42"/>
      <c r="D41" s="44"/>
      <c r="E41" s="44"/>
    </row>
    <row r="42" spans="1:5" ht="25.5">
      <c r="A42" s="11" t="s">
        <v>105</v>
      </c>
      <c r="B42" s="15" t="s">
        <v>80</v>
      </c>
      <c r="C42" s="42"/>
      <c r="D42" s="44"/>
      <c r="E42" s="44"/>
    </row>
    <row r="43" spans="1:5" ht="38.25">
      <c r="A43" s="11" t="s">
        <v>106</v>
      </c>
      <c r="B43" s="15" t="s">
        <v>81</v>
      </c>
      <c r="C43" s="41"/>
      <c r="D43" s="45"/>
      <c r="E43" s="45"/>
    </row>
    <row r="44" spans="1:5" ht="38.25">
      <c r="A44" s="11" t="s">
        <v>107</v>
      </c>
      <c r="B44" s="15" t="s">
        <v>71</v>
      </c>
      <c r="C44" s="19" t="s">
        <v>141</v>
      </c>
      <c r="D44" s="33">
        <v>0.28</v>
      </c>
      <c r="E44" s="33">
        <f>D44*12</f>
        <v>3.3600000000000003</v>
      </c>
    </row>
    <row r="45" spans="1:5" ht="38.25">
      <c r="A45" s="7" t="s">
        <v>108</v>
      </c>
      <c r="B45" s="14" t="s">
        <v>29</v>
      </c>
      <c r="C45" s="3"/>
      <c r="D45" s="9">
        <f>D46+D47</f>
        <v>0.33</v>
      </c>
      <c r="E45" s="9">
        <f>E46+E47</f>
        <v>3.96</v>
      </c>
    </row>
    <row r="46" spans="1:5" ht="60">
      <c r="A46" s="11" t="s">
        <v>27</v>
      </c>
      <c r="B46" s="15" t="s">
        <v>26</v>
      </c>
      <c r="C46" s="19" t="s">
        <v>153</v>
      </c>
      <c r="D46" s="33">
        <v>0.08</v>
      </c>
      <c r="E46" s="9">
        <f>D46*12</f>
        <v>0.96</v>
      </c>
    </row>
    <row r="47" spans="1:5" ht="38.25">
      <c r="A47" s="11" t="s">
        <v>110</v>
      </c>
      <c r="B47" s="15" t="s">
        <v>25</v>
      </c>
      <c r="C47" s="19" t="s">
        <v>146</v>
      </c>
      <c r="D47" s="33">
        <v>0.25</v>
      </c>
      <c r="E47" s="9">
        <f>D47*12</f>
        <v>3</v>
      </c>
    </row>
    <row r="48" spans="1:5" ht="25.5">
      <c r="A48" s="7" t="s">
        <v>111</v>
      </c>
      <c r="B48" s="14" t="s">
        <v>122</v>
      </c>
      <c r="C48" s="3"/>
      <c r="D48" s="9">
        <f>D49+D50</f>
        <v>0.43</v>
      </c>
      <c r="E48" s="9">
        <f>E49+E50</f>
        <v>5.16</v>
      </c>
    </row>
    <row r="49" spans="1:5" ht="60">
      <c r="A49" s="11" t="s">
        <v>24</v>
      </c>
      <c r="B49" s="15" t="s">
        <v>82</v>
      </c>
      <c r="C49" s="19" t="s">
        <v>153</v>
      </c>
      <c r="D49" s="33">
        <v>0.11</v>
      </c>
      <c r="E49" s="33">
        <f>D49*12</f>
        <v>1.32</v>
      </c>
    </row>
    <row r="50" spans="1:5" ht="38.25">
      <c r="A50" s="11" t="s">
        <v>113</v>
      </c>
      <c r="B50" s="15" t="s">
        <v>71</v>
      </c>
      <c r="C50" s="19" t="s">
        <v>146</v>
      </c>
      <c r="D50" s="33">
        <v>0.32</v>
      </c>
      <c r="E50" s="33">
        <f>D50*12</f>
        <v>3.84</v>
      </c>
    </row>
    <row r="51" spans="1:5" ht="38.25">
      <c r="A51" s="7" t="s">
        <v>114</v>
      </c>
      <c r="B51" s="14" t="s">
        <v>123</v>
      </c>
      <c r="C51" s="3"/>
      <c r="D51" s="9">
        <f>D52+D53</f>
        <v>0.41</v>
      </c>
      <c r="E51" s="9">
        <f>E52+E53</f>
        <v>4.92</v>
      </c>
    </row>
    <row r="52" spans="1:5" ht="60">
      <c r="A52" s="11" t="s">
        <v>115</v>
      </c>
      <c r="B52" s="15" t="s">
        <v>83</v>
      </c>
      <c r="C52" s="19" t="s">
        <v>153</v>
      </c>
      <c r="D52" s="33">
        <v>0.12</v>
      </c>
      <c r="E52" s="33">
        <f>D52*12</f>
        <v>1.44</v>
      </c>
    </row>
    <row r="53" spans="1:5" ht="38.25">
      <c r="A53" s="11" t="s">
        <v>116</v>
      </c>
      <c r="B53" s="15" t="s">
        <v>84</v>
      </c>
      <c r="C53" s="19" t="s">
        <v>141</v>
      </c>
      <c r="D53" s="33">
        <v>0.29</v>
      </c>
      <c r="E53" s="33">
        <f>D53*12</f>
        <v>3.4799999999999995</v>
      </c>
    </row>
    <row r="54" spans="1:5" ht="38.25">
      <c r="A54" s="16" t="s">
        <v>127</v>
      </c>
      <c r="B54" s="10" t="s">
        <v>128</v>
      </c>
      <c r="C54" s="3"/>
      <c r="D54" s="9">
        <f>D55+D60+D69+D75+D80</f>
        <v>4.3999999999999995</v>
      </c>
      <c r="E54" s="9">
        <f>E55+E60+E69+E75+E80</f>
        <v>52.8</v>
      </c>
    </row>
    <row r="55" spans="1:5" ht="25.5">
      <c r="A55" s="7" t="s">
        <v>117</v>
      </c>
      <c r="B55" s="14" t="s">
        <v>48</v>
      </c>
      <c r="C55" s="3"/>
      <c r="D55" s="9">
        <f>D56+D58</f>
        <v>0.73</v>
      </c>
      <c r="E55" s="9">
        <f>E56+E58</f>
        <v>8.76</v>
      </c>
    </row>
    <row r="56" spans="1:5" ht="25.5">
      <c r="A56" s="11" t="s">
        <v>124</v>
      </c>
      <c r="B56" s="15" t="s">
        <v>18</v>
      </c>
      <c r="C56" s="19" t="s">
        <v>147</v>
      </c>
      <c r="D56" s="43">
        <v>0.37</v>
      </c>
      <c r="E56" s="43">
        <f>D56*12</f>
        <v>4.4399999999999995</v>
      </c>
    </row>
    <row r="57" spans="1:5" ht="36">
      <c r="A57" s="11" t="s">
        <v>30</v>
      </c>
      <c r="B57" s="15" t="s">
        <v>12</v>
      </c>
      <c r="C57" s="19" t="s">
        <v>154</v>
      </c>
      <c r="D57" s="45"/>
      <c r="E57" s="45"/>
    </row>
    <row r="58" spans="1:5" ht="38.25">
      <c r="A58" s="11" t="s">
        <v>9</v>
      </c>
      <c r="B58" s="13" t="s">
        <v>11</v>
      </c>
      <c r="C58" s="40" t="s">
        <v>141</v>
      </c>
      <c r="D58" s="43">
        <v>0.36</v>
      </c>
      <c r="E58" s="43">
        <f>D58*12</f>
        <v>4.32</v>
      </c>
    </row>
    <row r="59" spans="1:5" ht="38.25">
      <c r="A59" s="11" t="s">
        <v>10</v>
      </c>
      <c r="B59" s="13" t="s">
        <v>71</v>
      </c>
      <c r="C59" s="41"/>
      <c r="D59" s="45"/>
      <c r="E59" s="45"/>
    </row>
    <row r="60" spans="1:5" ht="25.5">
      <c r="A60" s="7" t="s">
        <v>118</v>
      </c>
      <c r="B60" s="14" t="s">
        <v>23</v>
      </c>
      <c r="C60" s="3"/>
      <c r="D60" s="9">
        <f>D61+D67</f>
        <v>1.36</v>
      </c>
      <c r="E60" s="9">
        <f>E61+E67</f>
        <v>16.32</v>
      </c>
    </row>
    <row r="61" spans="1:5" ht="38.25">
      <c r="A61" s="11" t="s">
        <v>119</v>
      </c>
      <c r="B61" s="15" t="s">
        <v>19</v>
      </c>
      <c r="C61" s="40" t="s">
        <v>153</v>
      </c>
      <c r="D61" s="49">
        <v>0.91</v>
      </c>
      <c r="E61" s="43">
        <f>D61*12</f>
        <v>10.92</v>
      </c>
    </row>
    <row r="62" spans="1:5" ht="38.25">
      <c r="A62" s="11" t="s">
        <v>120</v>
      </c>
      <c r="B62" s="15" t="s">
        <v>20</v>
      </c>
      <c r="C62" s="42"/>
      <c r="D62" s="50"/>
      <c r="E62" s="44"/>
    </row>
    <row r="63" spans="1:5" ht="25.5">
      <c r="A63" s="11" t="s">
        <v>4</v>
      </c>
      <c r="B63" s="15" t="s">
        <v>21</v>
      </c>
      <c r="C63" s="42"/>
      <c r="D63" s="50"/>
      <c r="E63" s="44"/>
    </row>
    <row r="64" spans="1:5" ht="25.5">
      <c r="A64" s="11" t="s">
        <v>5</v>
      </c>
      <c r="B64" s="15" t="s">
        <v>36</v>
      </c>
      <c r="C64" s="42"/>
      <c r="D64" s="50"/>
      <c r="E64" s="44"/>
    </row>
    <row r="65" spans="1:5" ht="38.25">
      <c r="A65" s="11" t="s">
        <v>6</v>
      </c>
      <c r="B65" s="15" t="s">
        <v>35</v>
      </c>
      <c r="C65" s="42"/>
      <c r="D65" s="50"/>
      <c r="E65" s="44"/>
    </row>
    <row r="66" spans="1:5" ht="25.5">
      <c r="A66" s="11" t="s">
        <v>7</v>
      </c>
      <c r="B66" s="15" t="s">
        <v>28</v>
      </c>
      <c r="C66" s="41"/>
      <c r="D66" s="55"/>
      <c r="E66" s="45"/>
    </row>
    <row r="67" spans="1:5" ht="38.25">
      <c r="A67" s="11" t="s">
        <v>8</v>
      </c>
      <c r="B67" s="15" t="s">
        <v>22</v>
      </c>
      <c r="C67" s="40" t="s">
        <v>173</v>
      </c>
      <c r="D67" s="49">
        <v>0.45</v>
      </c>
      <c r="E67" s="43">
        <f>D67*12</f>
        <v>5.4</v>
      </c>
    </row>
    <row r="68" spans="1:5" ht="25.5">
      <c r="A68" s="11" t="s">
        <v>174</v>
      </c>
      <c r="B68" s="15" t="s">
        <v>37</v>
      </c>
      <c r="C68" s="41"/>
      <c r="D68" s="55"/>
      <c r="E68" s="45"/>
    </row>
    <row r="69" spans="1:5" ht="25.5">
      <c r="A69" s="7" t="s">
        <v>121</v>
      </c>
      <c r="B69" s="36" t="s">
        <v>129</v>
      </c>
      <c r="C69" s="3"/>
      <c r="D69" s="9">
        <f>D70+D74</f>
        <v>0.87</v>
      </c>
      <c r="E69" s="9">
        <f>E70+E74</f>
        <v>10.44</v>
      </c>
    </row>
    <row r="70" spans="1:5" ht="38.25">
      <c r="A70" s="11" t="s">
        <v>125</v>
      </c>
      <c r="B70" s="15" t="s">
        <v>175</v>
      </c>
      <c r="C70" s="40" t="s">
        <v>153</v>
      </c>
      <c r="D70" s="43">
        <v>0.48</v>
      </c>
      <c r="E70" s="43">
        <f>D70*12</f>
        <v>5.76</v>
      </c>
    </row>
    <row r="71" spans="1:5" ht="51">
      <c r="A71" s="11" t="s">
        <v>126</v>
      </c>
      <c r="B71" s="15" t="s">
        <v>176</v>
      </c>
      <c r="C71" s="42"/>
      <c r="D71" s="44"/>
      <c r="E71" s="44"/>
    </row>
    <row r="72" spans="1:5" ht="12.75">
      <c r="A72" s="11" t="s">
        <v>32</v>
      </c>
      <c r="B72" s="15" t="s">
        <v>38</v>
      </c>
      <c r="C72" s="42"/>
      <c r="D72" s="44"/>
      <c r="E72" s="44"/>
    </row>
    <row r="73" spans="1:5" ht="12.75">
      <c r="A73" s="11" t="s">
        <v>177</v>
      </c>
      <c r="B73" s="15" t="s">
        <v>39</v>
      </c>
      <c r="C73" s="41"/>
      <c r="D73" s="45"/>
      <c r="E73" s="45"/>
    </row>
    <row r="74" spans="1:5" ht="38.25">
      <c r="A74" s="11" t="s">
        <v>178</v>
      </c>
      <c r="B74" s="15" t="s">
        <v>31</v>
      </c>
      <c r="C74" s="19" t="s">
        <v>141</v>
      </c>
      <c r="D74" s="29">
        <v>0.39</v>
      </c>
      <c r="E74" s="29">
        <f>D74*12</f>
        <v>4.68</v>
      </c>
    </row>
    <row r="75" spans="1:5" ht="25.5">
      <c r="A75" s="7" t="s">
        <v>44</v>
      </c>
      <c r="B75" s="14" t="s">
        <v>13</v>
      </c>
      <c r="C75" s="3"/>
      <c r="D75" s="9">
        <f>D76+D78</f>
        <v>0.8899999999999999</v>
      </c>
      <c r="E75" s="9">
        <f>E76+E78</f>
        <v>10.68</v>
      </c>
    </row>
    <row r="76" spans="1:5" ht="25.5">
      <c r="A76" s="11" t="s">
        <v>45</v>
      </c>
      <c r="B76" s="15" t="s">
        <v>148</v>
      </c>
      <c r="C76" s="19" t="s">
        <v>149</v>
      </c>
      <c r="D76" s="54">
        <v>0.58</v>
      </c>
      <c r="E76" s="54">
        <f>D76*12</f>
        <v>6.959999999999999</v>
      </c>
    </row>
    <row r="77" spans="1:5" ht="25.5">
      <c r="A77" s="11" t="s">
        <v>46</v>
      </c>
      <c r="B77" s="15" t="s">
        <v>40</v>
      </c>
      <c r="C77" s="19" t="s">
        <v>150</v>
      </c>
      <c r="D77" s="54"/>
      <c r="E77" s="54"/>
    </row>
    <row r="78" spans="1:5" ht="12.75">
      <c r="A78" s="11" t="s">
        <v>179</v>
      </c>
      <c r="B78" s="15" t="s">
        <v>14</v>
      </c>
      <c r="C78" s="40" t="s">
        <v>141</v>
      </c>
      <c r="D78" s="43">
        <v>0.31</v>
      </c>
      <c r="E78" s="43">
        <f>D78*12</f>
        <v>3.7199999999999998</v>
      </c>
    </row>
    <row r="79" spans="1:5" ht="12.75">
      <c r="A79" s="11" t="s">
        <v>180</v>
      </c>
      <c r="B79" s="15" t="s">
        <v>0</v>
      </c>
      <c r="C79" s="41"/>
      <c r="D79" s="45"/>
      <c r="E79" s="45"/>
    </row>
    <row r="80" spans="1:5" ht="25.5">
      <c r="A80" s="7" t="s">
        <v>47</v>
      </c>
      <c r="B80" s="14" t="s">
        <v>50</v>
      </c>
      <c r="C80" s="3"/>
      <c r="D80" s="9">
        <f>D81+D82</f>
        <v>0.55</v>
      </c>
      <c r="E80" s="9">
        <f>E81+E82</f>
        <v>6.6000000000000005</v>
      </c>
    </row>
    <row r="81" spans="1:5" ht="25.5">
      <c r="A81" s="11" t="s">
        <v>181</v>
      </c>
      <c r="B81" s="15" t="s">
        <v>41</v>
      </c>
      <c r="C81" s="19" t="s">
        <v>150</v>
      </c>
      <c r="D81" s="33">
        <v>0.38</v>
      </c>
      <c r="E81" s="33">
        <f>D81*12</f>
        <v>4.5600000000000005</v>
      </c>
    </row>
    <row r="82" spans="1:5" ht="38.25">
      <c r="A82" s="11" t="s">
        <v>182</v>
      </c>
      <c r="B82" s="15" t="s">
        <v>1</v>
      </c>
      <c r="C82" s="19" t="s">
        <v>183</v>
      </c>
      <c r="D82" s="33">
        <v>0.17</v>
      </c>
      <c r="E82" s="33">
        <f>D82*12</f>
        <v>2.04</v>
      </c>
    </row>
    <row r="83" spans="1:5" ht="38.25">
      <c r="A83" s="17" t="s">
        <v>43</v>
      </c>
      <c r="B83" s="18" t="s">
        <v>42</v>
      </c>
      <c r="C83" s="19"/>
      <c r="D83" s="9">
        <f>D84</f>
        <v>3.52</v>
      </c>
      <c r="E83" s="9">
        <f>E84</f>
        <v>42.24</v>
      </c>
    </row>
    <row r="84" spans="1:5" ht="38.25">
      <c r="A84" s="7" t="s">
        <v>184</v>
      </c>
      <c r="B84" s="14" t="s">
        <v>49</v>
      </c>
      <c r="C84" s="19" t="s">
        <v>142</v>
      </c>
      <c r="D84" s="9">
        <v>3.52</v>
      </c>
      <c r="E84" s="9">
        <f>D84*12</f>
        <v>42.24</v>
      </c>
    </row>
    <row r="85" spans="1:5" ht="12.75">
      <c r="A85" s="20" t="s">
        <v>33</v>
      </c>
      <c r="B85" s="21" t="s">
        <v>34</v>
      </c>
      <c r="C85" s="30" t="s">
        <v>143</v>
      </c>
      <c r="D85" s="32">
        <v>4.14</v>
      </c>
      <c r="E85" s="32">
        <f>D85*12</f>
        <v>49.67999999999999</v>
      </c>
    </row>
    <row r="86" spans="1:5" ht="15.75">
      <c r="A86" s="22"/>
      <c r="B86" s="37" t="s">
        <v>51</v>
      </c>
      <c r="C86" s="27"/>
      <c r="D86" s="38">
        <f>D85+D83+D54+D5</f>
        <v>18.36</v>
      </c>
      <c r="E86" s="38">
        <f>E85+E83+E54+E5</f>
        <v>220.31999999999996</v>
      </c>
    </row>
    <row r="87" spans="1:5" ht="225.75" customHeight="1">
      <c r="A87" s="20" t="s">
        <v>137</v>
      </c>
      <c r="B87" s="24" t="s">
        <v>138</v>
      </c>
      <c r="C87" s="59" t="s">
        <v>139</v>
      </c>
      <c r="D87" s="60"/>
      <c r="E87" s="61"/>
    </row>
    <row r="88" spans="1:5" ht="38.25" customHeight="1">
      <c r="A88" s="23"/>
      <c r="B88" s="39" t="s">
        <v>136</v>
      </c>
      <c r="C88" s="39"/>
      <c r="D88" s="39"/>
      <c r="E88" s="39"/>
    </row>
  </sheetData>
  <sheetProtection/>
  <mergeCells count="47">
    <mergeCell ref="C78:C79"/>
    <mergeCell ref="D78:D79"/>
    <mergeCell ref="E78:E79"/>
    <mergeCell ref="C67:C68"/>
    <mergeCell ref="D67:D68"/>
    <mergeCell ref="E67:E68"/>
    <mergeCell ref="C87:E87"/>
    <mergeCell ref="B88:E88"/>
    <mergeCell ref="C70:C73"/>
    <mergeCell ref="D70:D73"/>
    <mergeCell ref="E70:E73"/>
    <mergeCell ref="D76:D77"/>
    <mergeCell ref="E76:E77"/>
    <mergeCell ref="D56:D57"/>
    <mergeCell ref="E56:E57"/>
    <mergeCell ref="C58:C59"/>
    <mergeCell ref="D58:D59"/>
    <mergeCell ref="E58:E59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C27:C30"/>
    <mergeCell ref="D27:D31"/>
    <mergeCell ref="E27:E31"/>
    <mergeCell ref="C33:C34"/>
    <mergeCell ref="D33:D34"/>
    <mergeCell ref="E33:E34"/>
    <mergeCell ref="C17:C18"/>
    <mergeCell ref="D17:D18"/>
    <mergeCell ref="E17:E18"/>
    <mergeCell ref="C21:C24"/>
    <mergeCell ref="D21:D24"/>
    <mergeCell ref="E21:E24"/>
    <mergeCell ref="A2:M2"/>
    <mergeCell ref="H1:M1"/>
    <mergeCell ref="C7:C9"/>
    <mergeCell ref="D7:D9"/>
    <mergeCell ref="E7:E9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2018-10-15T15:47:13Z</dcterms:modified>
  <cp:category/>
  <cp:version/>
  <cp:contentType/>
  <cp:contentStatus/>
</cp:coreProperties>
</file>