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<sst xmlns="http://schemas.openxmlformats.org/spreadsheetml/2006/main" count="112" uniqueCount="107">
  <si>
    <t>от 11.02.2008 № 296</t>
  </si>
  <si>
    <t>ПЕРЕЧЕНЬ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</si>
  <si>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</si>
  <si>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</si>
  <si>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</si>
  <si>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</si>
  <si>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через 1-2 суток после аварий и стихийных бедствий.</t>
  </si>
  <si>
    <t>1.1.1.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</si>
  <si>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10"/>
        <rFont val="Times New Roman"/>
        <family val="1"/>
      </rPr>
      <t>- мелкие ремонты</t>
    </r>
  </si>
  <si>
    <t>При частичных и общих осмотрах и по мере необходимости ( по заявке)</t>
  </si>
  <si>
    <t>1.1.2.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</si>
  <si>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</si>
  <si>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По мере выявления при осмотрах</t>
  </si>
  <si>
    <t>1.1.3.</t>
  </si>
  <si>
    <r>
      <t>Центральное отопление и горячее водоснабжение:</t>
    </r>
    <r>
      <rPr>
        <sz val="10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вентилей, задвижек.  </t>
    </r>
  </si>
  <si>
    <t xml:space="preserve">Два раза в год при общих осмотрах </t>
  </si>
  <si>
    <t>1.1.4.</t>
  </si>
  <si>
    <r>
      <t>Водоснабжение:</t>
    </r>
    <r>
      <rPr>
        <sz val="10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</si>
  <si>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t>По мере необходимости           (по заявке)</t>
  </si>
  <si>
    <t>1.1.5.</t>
  </si>
  <si>
    <r>
      <t>Водоотведение:</t>
    </r>
    <r>
      <rPr>
        <sz val="10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сифонов, прочистка трубопроводов.</t>
    </r>
  </si>
  <si>
    <t>По мере необходимости               (по заявке)</t>
  </si>
  <si>
    <t>1.1.6.</t>
  </si>
  <si>
    <r>
      <t>Электросети, электротехнические устройства:</t>
    </r>
    <r>
      <rPr>
        <sz val="10"/>
        <rFont val="Times New Roman"/>
        <family val="1"/>
      </rPr>
      <t xml:space="preserve"> устранение незначительных неисправностей электротехнических устройств - протирка электролампочек, смена перегоревших электролампочек, смена и ремонт выключателей, мелкий ремонт электропроводки в местах общего пользования.</t>
    </r>
  </si>
  <si>
    <t>Два раза в год, при общих осмотрах  и по мере необходимости</t>
  </si>
  <si>
    <t>1.1.8.</t>
  </si>
  <si>
    <r>
      <t>Вентиляция:</t>
    </r>
    <r>
      <rPr>
        <sz val="10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</si>
  <si>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t>Два раза в год при частичных и общих осмотрах</t>
  </si>
  <si>
    <t>1.2.</t>
  </si>
  <si>
    <t>Работы, выполняемые при подготовке жилых зданий  к эксплуатации в весенне-летний период</t>
  </si>
  <si>
    <t>1.2.1.</t>
  </si>
  <si>
    <t>Уборка мусора и грязи с кровли.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</si>
  <si>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</si>
  <si>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</si>
  <si>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</si>
  <si>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</si>
  <si>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</si>
  <si>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</si>
  <si>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</si>
  <si>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</si>
  <si>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</si>
  <si>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</si>
  <si>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</si>
  <si>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</si>
  <si>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</si>
  <si>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</si>
  <si>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</si>
  <si>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r>
      <t xml:space="preserve">Аварийное обслуживание: </t>
    </r>
    <r>
      <rPr>
        <sz val="10"/>
        <rFont val="Times New Roman"/>
        <family val="1"/>
      </rPr>
      <t xml:space="preserve"> </t>
    </r>
  </si>
  <si>
    <t>Круглосуточно</t>
  </si>
  <si>
    <r>
      <t>центральное отопление, горячее водоснабжение</t>
    </r>
    <r>
      <rPr>
        <sz val="10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 или замене участков трубопроводов;</t>
    </r>
  </si>
  <si>
    <r>
      <t>водопровод и канализация</t>
    </r>
    <r>
      <rPr>
        <sz val="10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раструбов, замена небольших участков  трубопроводов (до 2 м), связанные с устранением засора или течи;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</si>
  <si>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</si>
  <si>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</si>
  <si>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</si>
  <si>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</si>
  <si>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</si>
  <si>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</si>
  <si>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</si>
  <si>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r>
      <t>Фундаменты и подвальные помещения:</t>
    </r>
    <r>
      <rPr>
        <sz val="10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отверстий, гнезд, борозд, смена отдельных участков ленточных, столбовых фундаментов или стульев под деревянными зданиями, восстановление приямков, входов в подвалы. </t>
    </r>
  </si>
  <si>
    <t>2.1.2</t>
  </si>
  <si>
    <r>
      <t>Стены и фасады:</t>
    </r>
    <r>
      <rPr>
        <sz val="10"/>
        <rFont val="Times New Roman"/>
        <family val="1"/>
      </rPr>
      <t xml:space="preserve"> герметизация стыков, заделка и восстановление архитектурных элементов; смена участков.</t>
    </r>
  </si>
  <si>
    <t>2.1.3</t>
  </si>
  <si>
    <r>
      <t>Перекрытия:</t>
    </r>
    <r>
      <rPr>
        <sz val="10"/>
        <rFont val="Times New Roman"/>
        <family val="1"/>
      </rPr>
      <t xml:space="preserve"> частичная смена отдельных элементов; заделка швов и трещин; укрепление и окраска. </t>
    </r>
  </si>
  <si>
    <t>2.1.4</t>
  </si>
  <si>
    <r>
      <t>Крыши:</t>
    </r>
    <r>
      <rPr>
        <sz val="10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</si>
  <si>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t>2.1.5</t>
  </si>
  <si>
    <r>
      <t>Оконные и дверные заполнения</t>
    </r>
    <r>
      <rPr>
        <sz val="10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</si>
  <si>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t>2.1.6</t>
  </si>
  <si>
    <r>
      <t>Лестницы, балконы, крыльца:</t>
    </r>
    <r>
      <rPr>
        <sz val="10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</si>
  <si>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t>2.1.7</t>
  </si>
  <si>
    <t>2.1.8</t>
  </si>
  <si>
    <r>
      <t>Вентиляционные каналы:</t>
    </r>
    <r>
      <rPr>
        <sz val="10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</si>
  <si>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t>2.1.9</t>
  </si>
  <si>
    <r>
      <t xml:space="preserve">Подъезды - </t>
    </r>
    <r>
      <rPr>
        <sz val="10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</si>
  <si>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t>2.2.</t>
  </si>
  <si>
    <t>Текущий ремонт общих коммуникаций в т.ч.</t>
  </si>
  <si>
    <t>2.2.1</t>
  </si>
  <si>
    <t>2.2.2</t>
  </si>
  <si>
    <r>
      <t>Водоснабжение:</t>
    </r>
    <r>
      <rPr>
        <sz val="10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</si>
  <si>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t>2.2.3</t>
  </si>
  <si>
    <r>
      <t xml:space="preserve">Водоотведение: </t>
    </r>
    <r>
      <rPr>
        <sz val="10"/>
        <rFont val="Times New Roman"/>
        <family val="1"/>
      </rPr>
      <t>укрепление фасонных частей, ревизий, прочистка дворовой канализации до колодца.</t>
    </r>
  </si>
  <si>
    <t>2.2.4</t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</si>
  <si>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</si>
  <si>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</si>
  <si>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</si>
  <si>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отходов,уборка мест контейнерных площадок</t>
  </si>
  <si>
    <t>3 раза в неделю</t>
  </si>
  <si>
    <t xml:space="preserve">Итого плата за 1 м2 </t>
  </si>
  <si>
    <t>М.П.</t>
  </si>
  <si>
    <r>
      <t xml:space="preserve">Газовые сети: </t>
    </r>
    <r>
      <rPr>
        <sz val="10"/>
        <rFont val="Times New Roman"/>
        <family val="1"/>
      </rPr>
      <t>обход и осмотр фасадного газопровода, техническое обслуживание задвижки, фланцевого соединения, продувка газопровода после отключения</t>
    </r>
  </si>
  <si>
    <t xml:space="preserve"> </t>
  </si>
  <si>
    <t>Один раз в год</t>
  </si>
  <si>
    <r>
      <t>Полы:(в местах общего пользования)</t>
    </r>
    <r>
      <rPr>
        <sz val="10"/>
        <rFont val="Times New Roman"/>
        <family val="1"/>
      </rPr>
      <t xml:space="preserve"> восстановление или замена отдельных участков.</t>
    </r>
  </si>
  <si>
    <r>
      <t>Газовые сети</t>
    </r>
    <r>
      <rPr>
        <sz val="10"/>
        <rFont val="Times New Roman"/>
        <family val="1"/>
      </rPr>
      <t xml:space="preserve">:  замена газового крана,притирка газового крана,оповещение и отключение жилых домов на период ремонтных работ,восстановление герметичности внутреннего газопровода в подъезде и вокруг фасада, продувка газопровода после отключения </t>
    </r>
  </si>
  <si>
    <r>
      <t xml:space="preserve">Центральное отопление, ГВС: </t>
    </r>
    <r>
      <rPr>
        <sz val="10"/>
        <rFont val="Times New Roman"/>
        <family val="1"/>
      </rPr>
      <t xml:space="preserve">ремонт отдельных участков трубопроводов, секций, отопительных приборов, запорной и регулировочной арматуры в местах общего пользования, установка (при необходимости) воздушных кранов, утепление труб, приборов,   промывка радиаторов местах общего пользования. </t>
    </r>
  </si>
  <si>
    <r>
      <t>Электросети, электротехнические устройства:</t>
    </r>
    <r>
      <rPr>
        <sz val="10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</si>
  <si>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</t>
    </r>
    <r>
      <rPr>
        <sz val="10"/>
        <rFont val="Times New Roman"/>
        <family val="1"/>
      </rPr>
      <t xml:space="preserve">:  замена газового крана,оповещение и отключение жилых домов на период ремонтных работ,маслянная окраска ранее окрашенных газопроводов на один раз. </t>
    </r>
  </si>
  <si>
    <t>2.2.5</t>
  </si>
  <si>
    <t xml:space="preserve">          Управляющая  организация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</si>
  <si>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</si>
  <si>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</si>
  <si>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</si>
  <si>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</si>
  <si>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</si>
  <si>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</si>
  <si>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2-х  и 3-х  этажные дома центральное отопление, горячее водоснабжение, холодное водоснабжение, канализация, газоснабжение</t>
  </si>
  <si>
    <t>п. Алябьевский, ул. Новосёлов, д. 4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</si>
</sst>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</numFmts>
  <fonts count="32"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9" fillId="2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2" fontId="9" fillId="24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7" fillId="24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justify" wrapText="1"/>
    </xf>
    <xf numFmtId="0" fontId="7" fillId="0" borderId="17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2" fontId="10" fillId="24" borderId="11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left" vertical="justify" wrapText="1"/>
    </xf>
    <xf numFmtId="0" fontId="3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vertical="center"/>
    </xf>
    <xf numFmtId="0" fontId="11" fillId="0" borderId="0" xfId="0" applyFont="1" applyAlignment="1">
      <alignment horizontal="left" vertical="justify" wrapText="1"/>
    </xf>
    <xf numFmtId="0" fontId="7" fillId="24" borderId="13" xfId="0" applyFont="1" applyFill="1" applyBorder="1" applyAlignment="1">
      <alignment horizontal="center" vertical="center"/>
    </xf>
    <xf numFmtId="2" fontId="7" fillId="24" borderId="15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9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7" fillId="24" borderId="14" xfId="0" applyNumberFormat="1" applyFont="1" applyFill="1" applyBorder="1" applyAlignment="1">
      <alignment horizontal="center" vertical="center" wrapText="1"/>
    </xf>
    <xf numFmtId="2" fontId="7" fillId="24" borderId="16" xfId="0" applyNumberFormat="1" applyFont="1" applyFill="1" applyBorder="1" applyAlignment="1">
      <alignment horizontal="center" vertical="center" wrapText="1"/>
    </xf>
    <xf numFmtId="2" fontId="7" fillId="24" borderId="17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/>
    </xf>
    <xf numFmtId="2" fontId="1" fillId="24" borderId="15" xfId="0" applyNumberFormat="1" applyFont="1" applyFill="1" applyBorder="1" applyAlignment="1">
      <alignment horizontal="center" vertical="center"/>
    </xf>
    <xf numFmtId="2" fontId="1" fillId="24" borderId="12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 wrapText="1"/>
    </xf>
    <xf numFmtId="2" fontId="7" fillId="24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justify" wrapText="1"/>
    </xf>
    <xf numFmtId="0" fontId="31" fillId="0" borderId="21" xfId="0" applyFont="1" applyFill="1" applyBorder="1" applyAlignment="1">
      <alignment horizontal="center" vertical="justify" wrapText="1"/>
    </xf>
    <xf numFmtId="0" fontId="31" fillId="0" borderId="22" xfId="0" applyFont="1" applyFill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2">
      <selection activeCell="B5" sqref="B5"/>
    </sheetView>
  </sheetViews>
  <sheetFormatPr defaultColWidth="9.140625" defaultRowHeight="12.75"/>
  <cols>
    <col min="1" max="1" width="5.00390625" style="0" customWidth="1"/>
    <col min="2" max="2" width="45.00390625" style="0" customWidth="1"/>
    <col min="3" max="3" width="19.421875" style="0" customWidth="1"/>
    <col min="4" max="4" width="13.140625" style="0" customWidth="1"/>
    <col min="5" max="5" width="9.28125" style="0" customWidth="1"/>
  </cols>
  <sheetData>
    <row r="1" spans="1:3" ht="15" customHeight="1" hidden="1">
      <c r="A1" s="1"/>
      <c r="C1" s="2" t="s">
        <v>0</v>
      </c>
    </row>
    <row r="2" spans="1:5" ht="21" customHeight="1">
      <c r="A2" s="62" t="s">
        <v>1</v>
      </c>
      <c r="B2" s="62"/>
      <c r="C2" s="62"/>
      <c r="D2" s="62"/>
      <c r="E2" s="62"/>
    </row>
    <row r="3" spans="1:5" ht="45.75" customHeight="1">
      <c r="A3" s="63" t="s">
        <v>99</v>
      </c>
      <c r="B3" s="63"/>
      <c r="C3" s="63"/>
      <c r="D3" s="63"/>
      <c r="E3" s="63"/>
    </row>
    <row r="4" spans="1:5" ht="18.75" customHeight="1">
      <c r="A4" s="64"/>
      <c r="B4" s="65" t="s">
        <v>106</v>
      </c>
      <c r="C4" s="65"/>
      <c r="D4" s="65"/>
      <c r="E4" s="65"/>
    </row>
    <row r="5" spans="1:5" s="3" customFormat="1" ht="47.25" customHeight="1">
      <c r="A5" s="66" t="s">
        <v>100</v>
      </c>
      <c r="B5" s="67" t="s">
        <v>101</v>
      </c>
      <c r="C5" s="68" t="s">
        <v>102</v>
      </c>
      <c r="D5" s="69" t="s">
        <v>103</v>
      </c>
      <c r="E5" s="69" t="s">
        <v>104</v>
      </c>
    </row>
    <row r="6" spans="1:5" ht="33" customHeight="1">
      <c r="A6" s="70" t="s">
        <v>105</v>
      </c>
      <c r="B6" s="71"/>
      <c r="C6" s="71"/>
      <c r="D6" s="71"/>
      <c r="E6" s="72"/>
    </row>
    <row r="7" spans="1:5" ht="25.5" customHeight="1">
      <c r="A7" s="49" t="s">
        <v>2</v>
      </c>
      <c r="B7" s="4" t="s">
        <v>3</v>
      </c>
      <c r="C7" s="5"/>
      <c r="D7" s="6">
        <f>D8+D17+D22+D24</f>
        <v>8.93503128911139</v>
      </c>
      <c r="E7" s="6">
        <f>E8+E17+E22+E24</f>
        <v>107.28</v>
      </c>
    </row>
    <row r="8" spans="1:5" ht="178.5">
      <c r="A8" s="7" t="s">
        <v>4</v>
      </c>
      <c r="B8" s="8" t="s">
        <v>5</v>
      </c>
      <c r="C8" s="5" t="s">
        <v>6</v>
      </c>
      <c r="D8" s="9">
        <f>SUM(D9:D16)</f>
        <v>4.075031289111389</v>
      </c>
      <c r="E8" s="9">
        <f>SUM(E9:E16)</f>
        <v>48.96000000000001</v>
      </c>
    </row>
    <row r="9" spans="1:5" ht="45" customHeight="1">
      <c r="A9" s="10" t="s">
        <v>7</v>
      </c>
      <c r="B9" s="11" t="s">
        <v>8</v>
      </c>
      <c r="C9" s="12" t="s">
        <v>9</v>
      </c>
      <c r="D9" s="13">
        <v>0.79</v>
      </c>
      <c r="E9" s="13">
        <f>D9*12</f>
        <v>9.48</v>
      </c>
    </row>
    <row r="10" spans="1:5" ht="45" customHeight="1">
      <c r="A10" s="10" t="s">
        <v>10</v>
      </c>
      <c r="B10" s="14" t="s">
        <v>11</v>
      </c>
      <c r="C10" s="12" t="s">
        <v>12</v>
      </c>
      <c r="D10" s="13">
        <f>0.02/0.799</f>
        <v>0.025031289111389236</v>
      </c>
      <c r="E10" s="13">
        <v>0.36</v>
      </c>
    </row>
    <row r="11" spans="1:5" ht="79.5" customHeight="1">
      <c r="A11" s="10" t="s">
        <v>13</v>
      </c>
      <c r="B11" s="15" t="s">
        <v>14</v>
      </c>
      <c r="C11" s="5" t="s">
        <v>15</v>
      </c>
      <c r="D11" s="13">
        <v>1.09</v>
      </c>
      <c r="E11" s="13">
        <f aca="true" t="shared" si="0" ref="E11:E16">D11*12</f>
        <v>13.080000000000002</v>
      </c>
    </row>
    <row r="12" spans="1:5" ht="63.75">
      <c r="A12" s="10" t="s">
        <v>16</v>
      </c>
      <c r="B12" s="11" t="s">
        <v>17</v>
      </c>
      <c r="C12" s="5" t="s">
        <v>18</v>
      </c>
      <c r="D12" s="13">
        <v>0.52</v>
      </c>
      <c r="E12" s="13">
        <f t="shared" si="0"/>
        <v>6.24</v>
      </c>
    </row>
    <row r="13" spans="1:5" ht="63.75">
      <c r="A13" s="10" t="s">
        <v>19</v>
      </c>
      <c r="B13" s="16" t="s">
        <v>20</v>
      </c>
      <c r="C13" s="5" t="s">
        <v>21</v>
      </c>
      <c r="D13" s="13">
        <v>0.49</v>
      </c>
      <c r="E13" s="13">
        <f t="shared" si="0"/>
        <v>5.88</v>
      </c>
    </row>
    <row r="14" spans="1:5" ht="98.25" customHeight="1">
      <c r="A14" s="10" t="s">
        <v>22</v>
      </c>
      <c r="B14" s="15" t="s">
        <v>23</v>
      </c>
      <c r="C14" s="17" t="s">
        <v>24</v>
      </c>
      <c r="D14" s="13">
        <v>0.65</v>
      </c>
      <c r="E14" s="13">
        <f t="shared" si="0"/>
        <v>7.800000000000001</v>
      </c>
    </row>
    <row r="15" spans="1:5" ht="46.5" customHeight="1">
      <c r="A15" s="45" t="s">
        <v>90</v>
      </c>
      <c r="B15" s="46" t="s">
        <v>89</v>
      </c>
      <c r="C15" s="17" t="s">
        <v>91</v>
      </c>
      <c r="D15" s="13">
        <v>0.32</v>
      </c>
      <c r="E15" s="13">
        <f t="shared" si="0"/>
        <v>3.84</v>
      </c>
    </row>
    <row r="16" spans="1:5" ht="38.25">
      <c r="A16" s="10" t="s">
        <v>25</v>
      </c>
      <c r="B16" s="15" t="s">
        <v>26</v>
      </c>
      <c r="C16" s="12" t="s">
        <v>27</v>
      </c>
      <c r="D16" s="13">
        <v>0.19</v>
      </c>
      <c r="E16" s="13">
        <f t="shared" si="0"/>
        <v>2.2800000000000002</v>
      </c>
    </row>
    <row r="17" spans="1:5" ht="25.5">
      <c r="A17" s="7" t="s">
        <v>28</v>
      </c>
      <c r="B17" s="8" t="s">
        <v>29</v>
      </c>
      <c r="C17" s="12"/>
      <c r="D17" s="9">
        <f>D18+D19+D20+D21</f>
        <v>0.42</v>
      </c>
      <c r="E17" s="9">
        <f>E18+E19+E20+E21</f>
        <v>5.04</v>
      </c>
    </row>
    <row r="18" spans="1:5" ht="38.25">
      <c r="A18" s="10" t="s">
        <v>30</v>
      </c>
      <c r="B18" s="14" t="s">
        <v>31</v>
      </c>
      <c r="C18" s="12" t="s">
        <v>32</v>
      </c>
      <c r="D18" s="13">
        <v>0.02</v>
      </c>
      <c r="E18" s="13">
        <v>0.24</v>
      </c>
    </row>
    <row r="19" spans="1:5" ht="25.5">
      <c r="A19" s="10" t="s">
        <v>33</v>
      </c>
      <c r="B19" s="14" t="s">
        <v>34</v>
      </c>
      <c r="C19" s="10" t="s">
        <v>35</v>
      </c>
      <c r="D19" s="13">
        <v>0.16</v>
      </c>
      <c r="E19" s="13">
        <f aca="true" t="shared" si="1" ref="E19:E25">D19*12</f>
        <v>1.92</v>
      </c>
    </row>
    <row r="20" spans="1:5" ht="38.25">
      <c r="A20" s="10" t="s">
        <v>36</v>
      </c>
      <c r="B20" s="18" t="s">
        <v>37</v>
      </c>
      <c r="C20" s="12" t="s">
        <v>32</v>
      </c>
      <c r="D20" s="13">
        <v>0.16</v>
      </c>
      <c r="E20" s="13">
        <f t="shared" si="1"/>
        <v>1.92</v>
      </c>
    </row>
    <row r="21" spans="1:5" ht="38.25">
      <c r="A21" s="10" t="s">
        <v>38</v>
      </c>
      <c r="B21" s="19" t="s">
        <v>39</v>
      </c>
      <c r="C21" s="5" t="s">
        <v>32</v>
      </c>
      <c r="D21" s="13">
        <v>0.08</v>
      </c>
      <c r="E21" s="13">
        <f t="shared" si="1"/>
        <v>0.96</v>
      </c>
    </row>
    <row r="22" spans="1:5" ht="25.5">
      <c r="A22" s="20" t="s">
        <v>40</v>
      </c>
      <c r="B22" s="21" t="s">
        <v>41</v>
      </c>
      <c r="C22" s="22"/>
      <c r="D22" s="23">
        <f>D23</f>
        <v>0.32</v>
      </c>
      <c r="E22" s="9">
        <f t="shared" si="1"/>
        <v>3.84</v>
      </c>
    </row>
    <row r="23" spans="1:5" ht="51">
      <c r="A23" s="10" t="s">
        <v>42</v>
      </c>
      <c r="B23" s="14" t="s">
        <v>43</v>
      </c>
      <c r="C23" s="12" t="s">
        <v>44</v>
      </c>
      <c r="D23" s="13">
        <v>0.32</v>
      </c>
      <c r="E23" s="13">
        <f t="shared" si="1"/>
        <v>3.84</v>
      </c>
    </row>
    <row r="24" spans="1:5" ht="18.75" customHeight="1">
      <c r="A24" s="20" t="s">
        <v>45</v>
      </c>
      <c r="B24" s="24" t="s">
        <v>46</v>
      </c>
      <c r="C24" s="25"/>
      <c r="D24" s="9">
        <v>4.12</v>
      </c>
      <c r="E24" s="9">
        <f t="shared" si="1"/>
        <v>49.44</v>
      </c>
    </row>
    <row r="25" spans="1:5" ht="12.75" customHeight="1">
      <c r="A25" s="26"/>
      <c r="B25" s="27" t="s">
        <v>47</v>
      </c>
      <c r="C25" s="60" t="s">
        <v>48</v>
      </c>
      <c r="D25" s="57">
        <v>3.96</v>
      </c>
      <c r="E25" s="57">
        <f t="shared" si="1"/>
        <v>47.519999999999996</v>
      </c>
    </row>
    <row r="26" spans="1:5" ht="89.25">
      <c r="A26" s="28"/>
      <c r="B26" s="29" t="s">
        <v>49</v>
      </c>
      <c r="C26" s="61"/>
      <c r="D26" s="58"/>
      <c r="E26" s="58"/>
    </row>
    <row r="27" spans="1:5" ht="93" customHeight="1">
      <c r="A27" s="28"/>
      <c r="B27" s="29" t="s">
        <v>50</v>
      </c>
      <c r="C27" s="61"/>
      <c r="D27" s="58"/>
      <c r="E27" s="58"/>
    </row>
    <row r="28" spans="1:5" ht="66.75" customHeight="1">
      <c r="A28" s="22"/>
      <c r="B28" s="30" t="s">
        <v>51</v>
      </c>
      <c r="C28" s="61"/>
      <c r="D28" s="59"/>
      <c r="E28" s="59"/>
    </row>
    <row r="29" spans="1:5" ht="81.75" customHeight="1">
      <c r="A29" s="22"/>
      <c r="B29" s="47" t="s">
        <v>93</v>
      </c>
      <c r="C29" s="43" t="s">
        <v>48</v>
      </c>
      <c r="D29" s="44">
        <v>0.16</v>
      </c>
      <c r="E29" s="44">
        <v>1.92</v>
      </c>
    </row>
    <row r="30" spans="1:5" ht="28.5" customHeight="1">
      <c r="A30" s="31" t="s">
        <v>52</v>
      </c>
      <c r="B30" s="32" t="s">
        <v>53</v>
      </c>
      <c r="C30" s="33"/>
      <c r="D30" s="6">
        <f>D31+D41</f>
        <v>2.99</v>
      </c>
      <c r="E30" s="6">
        <f>D30*12</f>
        <v>35.88</v>
      </c>
    </row>
    <row r="31" spans="1:5" ht="29.25" customHeight="1">
      <c r="A31" s="7" t="s">
        <v>54</v>
      </c>
      <c r="B31" s="24" t="s">
        <v>55</v>
      </c>
      <c r="C31" s="34" t="s">
        <v>56</v>
      </c>
      <c r="D31" s="9">
        <f>D32+D39+D40</f>
        <v>0.49</v>
      </c>
      <c r="E31" s="9">
        <f>D31*12</f>
        <v>5.88</v>
      </c>
    </row>
    <row r="32" spans="1:5" ht="89.25" customHeight="1">
      <c r="A32" s="35" t="s">
        <v>57</v>
      </c>
      <c r="B32" s="36" t="s">
        <v>58</v>
      </c>
      <c r="C32" s="54"/>
      <c r="D32" s="57">
        <v>0.26</v>
      </c>
      <c r="E32" s="57">
        <f>D32*12</f>
        <v>3.12</v>
      </c>
    </row>
    <row r="33" spans="1:5" ht="38.25">
      <c r="A33" s="35" t="s">
        <v>59</v>
      </c>
      <c r="B33" s="36" t="s">
        <v>60</v>
      </c>
      <c r="C33" s="55"/>
      <c r="D33" s="58"/>
      <c r="E33" s="58"/>
    </row>
    <row r="34" spans="1:5" ht="25.5">
      <c r="A34" s="35" t="s">
        <v>61</v>
      </c>
      <c r="B34" s="37" t="s">
        <v>62</v>
      </c>
      <c r="C34" s="55"/>
      <c r="D34" s="58"/>
      <c r="E34" s="58"/>
    </row>
    <row r="35" spans="1:5" ht="63.75">
      <c r="A35" s="35" t="s">
        <v>63</v>
      </c>
      <c r="B35" s="37" t="s">
        <v>64</v>
      </c>
      <c r="C35" s="55"/>
      <c r="D35" s="58"/>
      <c r="E35" s="58"/>
    </row>
    <row r="36" spans="1:5" ht="63.75">
      <c r="A36" s="35" t="s">
        <v>65</v>
      </c>
      <c r="B36" s="8" t="s">
        <v>66</v>
      </c>
      <c r="C36" s="55"/>
      <c r="D36" s="58"/>
      <c r="E36" s="58"/>
    </row>
    <row r="37" spans="1:5" ht="56.25" customHeight="1">
      <c r="A37" s="35" t="s">
        <v>67</v>
      </c>
      <c r="B37" s="38" t="s">
        <v>68</v>
      </c>
      <c r="C37" s="55"/>
      <c r="D37" s="58"/>
      <c r="E37" s="58"/>
    </row>
    <row r="38" spans="1:5" ht="25.5" customHeight="1">
      <c r="A38" s="35" t="s">
        <v>69</v>
      </c>
      <c r="B38" s="37" t="s">
        <v>92</v>
      </c>
      <c r="C38" s="56"/>
      <c r="D38" s="59"/>
      <c r="E38" s="59"/>
    </row>
    <row r="39" spans="1:5" ht="48.75" customHeight="1">
      <c r="A39" s="35" t="s">
        <v>70</v>
      </c>
      <c r="B39" s="36" t="s">
        <v>71</v>
      </c>
      <c r="C39" s="17"/>
      <c r="D39" s="13">
        <v>0.06</v>
      </c>
      <c r="E39" s="13">
        <f aca="true" t="shared" si="2" ref="E39:E48">D39*12</f>
        <v>0.72</v>
      </c>
    </row>
    <row r="40" spans="1:5" ht="37.5" customHeight="1">
      <c r="A40" s="35" t="s">
        <v>72</v>
      </c>
      <c r="B40" s="24" t="s">
        <v>73</v>
      </c>
      <c r="C40" s="17"/>
      <c r="D40" s="13">
        <v>0.17</v>
      </c>
      <c r="E40" s="13">
        <f t="shared" si="2"/>
        <v>2.04</v>
      </c>
    </row>
    <row r="41" spans="1:5" ht="18.75" customHeight="1">
      <c r="A41" s="7" t="s">
        <v>74</v>
      </c>
      <c r="B41" s="24" t="s">
        <v>75</v>
      </c>
      <c r="C41" s="34" t="s">
        <v>56</v>
      </c>
      <c r="D41" s="9">
        <f>D42+D43+D44+D45+D46</f>
        <v>2.5</v>
      </c>
      <c r="E41" s="9">
        <f t="shared" si="2"/>
        <v>30</v>
      </c>
    </row>
    <row r="42" spans="1:5" ht="99.75" customHeight="1">
      <c r="A42" s="35" t="s">
        <v>76</v>
      </c>
      <c r="B42" s="24" t="s">
        <v>94</v>
      </c>
      <c r="C42" s="17"/>
      <c r="D42" s="13">
        <v>1.11</v>
      </c>
      <c r="E42" s="13">
        <f t="shared" si="2"/>
        <v>13.32</v>
      </c>
    </row>
    <row r="43" spans="1:5" ht="58.5" customHeight="1">
      <c r="A43" s="35" t="s">
        <v>77</v>
      </c>
      <c r="B43" s="15" t="s">
        <v>78</v>
      </c>
      <c r="C43" s="17"/>
      <c r="D43" s="13">
        <v>0.37</v>
      </c>
      <c r="E43" s="13">
        <f t="shared" si="2"/>
        <v>4.4399999999999995</v>
      </c>
    </row>
    <row r="44" spans="1:5" ht="32.25" customHeight="1">
      <c r="A44" s="35" t="s">
        <v>79</v>
      </c>
      <c r="B44" s="24" t="s">
        <v>80</v>
      </c>
      <c r="C44" s="17"/>
      <c r="D44" s="13">
        <v>0.35</v>
      </c>
      <c r="E44" s="13">
        <f t="shared" si="2"/>
        <v>4.199999999999999</v>
      </c>
    </row>
    <row r="45" spans="1:5" ht="58.5" customHeight="1">
      <c r="A45" s="35" t="s">
        <v>81</v>
      </c>
      <c r="B45" s="39" t="s">
        <v>95</v>
      </c>
      <c r="C45" s="17"/>
      <c r="D45" s="13">
        <v>0.58</v>
      </c>
      <c r="E45" s="13">
        <f t="shared" si="2"/>
        <v>6.959999999999999</v>
      </c>
    </row>
    <row r="46" spans="1:5" ht="60" customHeight="1">
      <c r="A46" s="48" t="s">
        <v>97</v>
      </c>
      <c r="B46" s="47" t="s">
        <v>96</v>
      </c>
      <c r="C46" s="43" t="s">
        <v>90</v>
      </c>
      <c r="D46" s="44">
        <v>0.09</v>
      </c>
      <c r="E46" s="44">
        <v>1.08</v>
      </c>
    </row>
    <row r="47" spans="1:5" ht="23.25" customHeight="1">
      <c r="A47" s="7" t="s">
        <v>82</v>
      </c>
      <c r="B47" s="24" t="s">
        <v>83</v>
      </c>
      <c r="C47" s="40"/>
      <c r="D47" s="9">
        <f>D48</f>
        <v>3.03</v>
      </c>
      <c r="E47" s="9">
        <f t="shared" si="2"/>
        <v>36.36</v>
      </c>
    </row>
    <row r="48" spans="1:5" ht="29.25" customHeight="1">
      <c r="A48" s="10" t="s">
        <v>84</v>
      </c>
      <c r="B48" s="41" t="s">
        <v>85</v>
      </c>
      <c r="C48" s="42" t="s">
        <v>86</v>
      </c>
      <c r="D48" s="13">
        <v>3.03</v>
      </c>
      <c r="E48" s="13">
        <f t="shared" si="2"/>
        <v>36.36</v>
      </c>
    </row>
    <row r="49" spans="1:5" s="53" customFormat="1" ht="15.75">
      <c r="A49" s="50"/>
      <c r="B49" s="51" t="s">
        <v>87</v>
      </c>
      <c r="C49" s="52"/>
      <c r="D49" s="52">
        <f>D47+D30+D7</f>
        <v>14.955031289111389</v>
      </c>
      <c r="E49" s="52">
        <f>E47+E30+E7</f>
        <v>179.52</v>
      </c>
    </row>
    <row r="50" ht="3" customHeight="1"/>
    <row r="51" spans="1:4" ht="12.75" hidden="1">
      <c r="A51" t="s">
        <v>98</v>
      </c>
      <c r="D51" t="s">
        <v>88</v>
      </c>
    </row>
  </sheetData>
  <sheetProtection/>
  <mergeCells count="10">
    <mergeCell ref="A3:E3"/>
    <mergeCell ref="A6:E6"/>
    <mergeCell ref="C32:C38"/>
    <mergeCell ref="D32:D38"/>
    <mergeCell ref="E32:E38"/>
    <mergeCell ref="A2:E2"/>
    <mergeCell ref="C25:C28"/>
    <mergeCell ref="D25:D28"/>
    <mergeCell ref="E25:E28"/>
    <mergeCell ref="B4:E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2014-02-17T16:23:18Z</cp:lastPrinted>
  <dcterms:created xsi:type="dcterms:W3CDTF">1996-10-08T23:32:33Z</dcterms:created>
  <dcterms:modified xsi:type="dcterms:W3CDTF">2014-10-01T16:29:20Z</dcterms:modified>
  <cp:category/>
  <cp:version/>
  <cp:contentType/>
  <cp:contentStatus/>
</cp:coreProperties>
</file>