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4г." sheetId="1" r:id="rId1"/>
  </sheets>
  <definedNames>
    <definedName name="_xlnm.Print_Area" localSheetId="0">'2014г.'!$A$1:$E$50</definedName>
  </definedNames>
  <calcPr fullCalcOnLoad="1"/>
</workbook>
</file>

<file path=xl/sharedStrings.xml><?xml version="1.0" encoding="utf-8"?>
<sst xmlns="http://schemas.openxmlformats.org/spreadsheetml/2006/main" count="108" uniqueCount="104">
  <si>
    <t>ПЕРЕЧЕНЬ</t>
  </si>
  <si>
    <t>№ п/п</t>
  </si>
  <si>
    <t>Наименование работ</t>
  </si>
  <si>
    <t>Периодичность</t>
  </si>
  <si>
    <t xml:space="preserve">Стоимость услуг, руб. за 1 м2 в месяц </t>
  </si>
  <si>
    <t xml:space="preserve">Годовая плата,  1 м2 общей площади, руб в год  </t>
  </si>
  <si>
    <t>1.</t>
  </si>
  <si>
    <t xml:space="preserve">Содержание общего имущества в многоквартирном доме, в т.ч.                 </t>
  </si>
  <si>
    <t>1.1.</t>
  </si>
  <si>
    <t>Работы, выполняемые при проведении частичных, технических осмотрах и обходах отдельных элементов и помещений жилых домов</t>
  </si>
  <si>
    <t>1.1.1.</t>
  </si>
  <si>
    <t>При частичных и общих осмотрах и по мере необходимости ( по заявке)</t>
  </si>
  <si>
    <t>1.1.2.</t>
  </si>
  <si>
    <t>По мере выявления при осмотрах</t>
  </si>
  <si>
    <t>1.1.3.</t>
  </si>
  <si>
    <t xml:space="preserve">Два раза в год при общих осмотрах </t>
  </si>
  <si>
    <t>1.1.4.</t>
  </si>
  <si>
    <t>По мере необходимости           (по заявке)</t>
  </si>
  <si>
    <t>1.1.5.</t>
  </si>
  <si>
    <t>По мере необходимости               (по заявке)</t>
  </si>
  <si>
    <t>1.1.6.</t>
  </si>
  <si>
    <t>Два раза в год, при общих осмотрах  и по мере необходимости</t>
  </si>
  <si>
    <t>1.1.7.</t>
  </si>
  <si>
    <t>1.1.8.</t>
  </si>
  <si>
    <t>Два раза в год при частичных и общих осмотрах</t>
  </si>
  <si>
    <t>1.2.</t>
  </si>
  <si>
    <t>1.2.1.</t>
  </si>
  <si>
    <t>Уборка мусора и грязи с кровли</t>
  </si>
  <si>
    <t>Один раз в год (в весенне-летний период)</t>
  </si>
  <si>
    <t>1.2.2.</t>
  </si>
  <si>
    <t>Удаление с крыш снега и наледей над подъездами и пешеходными дорожками.</t>
  </si>
  <si>
    <t>Один раз (весной)</t>
  </si>
  <si>
    <t>1.2.3.</t>
  </si>
  <si>
    <t>Ремонт просевших отмосток.</t>
  </si>
  <si>
    <t>1.2.4.</t>
  </si>
  <si>
    <t>1.3.</t>
  </si>
  <si>
    <t>1.3.1.</t>
  </si>
  <si>
    <t>Утепление чердачных перекрытий, закрытие и ремонт слуховых окон и жалюзи, замена  разбитых стекол окон и их укрепление в подъездах, ремонт пружин входных дверей.</t>
  </si>
  <si>
    <t>Один раз в год (в осенне-зимний период)</t>
  </si>
  <si>
    <t>1.4.</t>
  </si>
  <si>
    <t>Прочие работы</t>
  </si>
  <si>
    <t>Круглосуточно</t>
  </si>
  <si>
    <t>Сопутствующие работы при ликвидации аварий - откачка воды из подвала, опорожнение отключенных участков систем центрального отопления и горячего водоснабжения и обратное наполнение их с пуском системы после устранения неисправностей.</t>
  </si>
  <si>
    <t>2.</t>
  </si>
  <si>
    <t>2.1.</t>
  </si>
  <si>
    <t>Текущий ремонт конструктивных элементов жилых зданий в т.ч.</t>
  </si>
  <si>
    <t>Один раз в 3-5 лет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</si>
  <si>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</si>
  <si>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</si>
  <si>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</si>
  <si>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</si>
  <si>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</si>
  <si>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</si>
  <si>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</si>
  <si>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</si>
  <si>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2.1.9</t>
  </si>
  <si>
    <t>2.2.</t>
  </si>
  <si>
    <t>Текущий ремонт общих коммуникаций в т.ч.</t>
  </si>
  <si>
    <t>2.2.1</t>
  </si>
  <si>
    <t>2.2.2</t>
  </si>
  <si>
    <t>2.2.3</t>
  </si>
  <si>
    <t>2.2.4</t>
  </si>
  <si>
    <t>3.</t>
  </si>
  <si>
    <t>Поддержание санитарного состояния зданий и придомовых территорий</t>
  </si>
  <si>
    <t>3.1.</t>
  </si>
  <si>
    <t xml:space="preserve">Итого плата за 1 м2 </t>
  </si>
  <si>
    <t>обязательных работ и услуг  по содержанию и  ремонту МКД выполняемых (оказываемых) по договору управления многоквартирным домом</t>
  </si>
  <si>
    <t>Вывоз твердых бытовых отходов, уборка мест контейнерных площадок</t>
  </si>
  <si>
    <t>3 раза в неделю</t>
  </si>
  <si>
    <r>
      <t>Водоснабжение:</t>
    </r>
    <r>
      <rPr>
        <sz val="9"/>
        <rFont val="Times New Roman"/>
        <family val="1"/>
      </rPr>
      <t xml:space="preserve"> устранение незначительных неисправностей в системах водопровода  - смена прокладок в водопроводных кранах, уплотнение сгонов, притирка пробочных кранов в смесителях, набивка сальников, прочистка трубопроводов.</t>
    </r>
  </si>
  <si>
    <r>
      <t>Вентиляция:</t>
    </r>
    <r>
      <rPr>
        <sz val="9"/>
        <rFont val="Times New Roman"/>
        <family val="1"/>
      </rPr>
      <t xml:space="preserve"> проверка исправности вентканалов для домов с газовым оборудованием, вентиляционных каналов санузлов и ванных комнат.</t>
    </r>
  </si>
  <si>
    <r>
      <t xml:space="preserve">Аварийное обслуживание: </t>
    </r>
    <r>
      <rPr>
        <sz val="9"/>
        <rFont val="Times New Roman"/>
        <family val="1"/>
      </rPr>
      <t xml:space="preserve"> </t>
    </r>
  </si>
  <si>
    <r>
      <t>Перекрытия</t>
    </r>
    <r>
      <rPr>
        <sz val="9"/>
        <rFont val="Times New Roman"/>
        <family val="1"/>
      </rPr>
      <t xml:space="preserve">  (в местах общего пользования):частичная смена отдельных элементов; заделка швов и трещин; укрепление и окраска. </t>
    </r>
  </si>
  <si>
    <r>
      <t>Крыши:</t>
    </r>
    <r>
      <rPr>
        <sz val="9"/>
        <rFont val="Times New Roman"/>
        <family val="1"/>
      </rPr>
      <t xml:space="preserve"> усиление элементов деревянной стропильной системы, антисептирование и антиперирование; устранение неисправностей асбестоцементных и других кровель, ремонт гидроизоляции, утепления и вентиляции. </t>
    </r>
  </si>
  <si>
    <r>
      <t>Оконные и дверные заполнения</t>
    </r>
    <r>
      <rPr>
        <sz val="9"/>
        <rFont val="Times New Roman"/>
        <family val="1"/>
      </rPr>
      <t xml:space="preserve"> (в местах общего пользования): - смена, восстановление отдельных элементов, частичная замена оконных и  дверных заполнений, постановка пружин упоров, смена оконных и дверных проемов.</t>
    </r>
  </si>
  <si>
    <r>
      <t>Полы</t>
    </r>
    <r>
      <rPr>
        <sz val="9"/>
        <rFont val="Times New Roman"/>
        <family val="1"/>
      </rPr>
      <t xml:space="preserve"> (в местах общего пользования): восстановление или замена отдельных участков.</t>
    </r>
  </si>
  <si>
    <r>
      <t>Вентиляционные каналы:</t>
    </r>
    <r>
      <rPr>
        <sz val="9"/>
        <rFont val="Times New Roman"/>
        <family val="1"/>
      </rPr>
      <t xml:space="preserve"> восстановление вентканалов для домов с газовым оборудованием,вентиляционных каналов санузлов и ванных комнат.</t>
    </r>
  </si>
  <si>
    <r>
      <t xml:space="preserve">Подъезды - </t>
    </r>
    <r>
      <rPr>
        <sz val="9"/>
        <rFont val="Times New Roman"/>
        <family val="1"/>
      </rPr>
      <t xml:space="preserve">восстановление отдельными участками стен, потолков, полов. Покраска, побелка в местах общего пользования. </t>
    </r>
  </si>
  <si>
    <r>
      <t>Водоснабжение:</t>
    </r>
    <r>
      <rPr>
        <sz val="9"/>
        <rFont val="Times New Roman"/>
        <family val="1"/>
      </rPr>
      <t xml:space="preserve"> уплотнение соединений, устранение течи, утепление, укрепление трубопроводов, фасонных частей, ревизий, восстановление изоляции трубопроводов, гидравлические испытания системы.</t>
    </r>
  </si>
  <si>
    <r>
      <t xml:space="preserve">Водоотведение: </t>
    </r>
    <r>
      <rPr>
        <sz val="9"/>
        <rFont val="Times New Roman"/>
        <family val="1"/>
      </rPr>
      <t>укрепление фасонных частей, ревизий, прочистка дворовой канализации до колодца.</t>
    </r>
  </si>
  <si>
    <r>
      <t>Электросети, электротехнические устройства:</t>
    </r>
    <r>
      <rPr>
        <sz val="9"/>
        <rFont val="Times New Roman"/>
        <family val="1"/>
      </rPr>
      <t xml:space="preserve"> устранение незначительных неисправностей электротехнических устройств-протирка электролампочек, смена перегоревших электролампочек,  ремонт выключателей, мелкий ремонт электропроводки в местах общего пользования.</t>
    </r>
  </si>
  <si>
    <r>
      <t xml:space="preserve">Крыши, фундаменты, стены и фасады. оконные и дверные заполнения, лестницы, балконные плиты, крыльца </t>
    </r>
    <r>
      <rPr>
        <sz val="9"/>
        <rFont val="Times New Roman"/>
        <family val="1"/>
      </rPr>
      <t>- мелкие ремонты.</t>
    </r>
  </si>
  <si>
    <t>Закрытие подвальных дверей, лазов на замки, замена вышедших из строя подъездных указателей и других элементов визуальной информации.</t>
  </si>
  <si>
    <t>Консервация систем отопления.</t>
  </si>
  <si>
    <t>Работы, выполняемые при подготовке жилых зданий  к эксплуатации в осенне-зимний период.</t>
  </si>
  <si>
    <t>Работы, выполняемые при подготовке жилых зданий  к эксплуатации в весенне-летний период.</t>
  </si>
  <si>
    <t>Текущий ремонт общего имущества в многоквартирном доме .</t>
  </si>
  <si>
    <r>
      <t>Центральное отопление и горячее водоснабжение:</t>
    </r>
    <r>
      <rPr>
        <sz val="9"/>
        <rFont val="Times New Roman"/>
        <family val="1"/>
      </rPr>
      <t xml:space="preserve"> проверка устройств в чердачных и подвальных помещениях,  ликвидация воздушных пробок, мелкий ремонт изоляции, устранение течи в трубопроводах, приборах и арматуре, осмотр и очистка регулировочных кранов, вент</t>
    </r>
  </si>
  <si>
    <r>
      <t>Лестницы, балконы, крыльца:</t>
    </r>
    <r>
      <rPr>
        <sz val="9"/>
        <rFont val="Times New Roman"/>
        <family val="1"/>
      </rPr>
      <t xml:space="preserve"> ( зонты- козырьки) над входами в подъезды, подвалы, над балконами верхних этажей -  заделка выбоин, трещин ступеней и площадок, замена отдельных ступеней, проступей и подступенков, частичная замена и укрепление металлических пе</t>
    </r>
  </si>
  <si>
    <r>
      <t xml:space="preserve">Центральное отопление, ГВС: </t>
    </r>
    <r>
      <rPr>
        <sz val="9"/>
        <rFont val="Times New Roman"/>
        <family val="1"/>
      </rPr>
      <t>ремонт отдельных участков трубопроводов, секций, отопительных приборов, запорной и регулировочной арматуры, установка (при необходимости) воздушных кранов, утепление труб, приборов,  промывка радиаторов в местах общего пользования.</t>
    </r>
  </si>
  <si>
    <r>
      <t>Электросети, электротехнические устройства:</t>
    </r>
    <r>
      <rPr>
        <sz val="9"/>
        <rFont val="Times New Roman"/>
        <family val="1"/>
      </rPr>
      <t xml:space="preserve"> замена неисправных участков электрической сети здания, замена вышедших из строя выключателей, светильников в местах общего пользования.</t>
    </r>
  </si>
  <si>
    <r>
      <t>Газовые сети:</t>
    </r>
    <r>
      <rPr>
        <sz val="9"/>
        <rFont val="Times New Roman"/>
        <family val="1"/>
      </rPr>
      <t xml:space="preserve">  замена газового крана, оповещение и отключение жилых домов на период ремонтных работ, масляная окраска ранее окрашенных газопроводов на один раз.</t>
    </r>
  </si>
  <si>
    <r>
      <t>Фундаменты и подвальные помещения:</t>
    </r>
    <r>
      <rPr>
        <sz val="9"/>
        <rFont val="Times New Roman"/>
        <family val="1"/>
      </rPr>
      <t xml:space="preserve"> заделка и расшивка швов, трещин, восстановление облицовки фундаментов стен и др., установление местных деформаций путем перекладки, усиление и др, восстановление участков гидроизоляции фундаментов.</t>
    </r>
  </si>
  <si>
    <r>
      <t>Стены и фасады:</t>
    </r>
    <r>
      <rPr>
        <sz val="9"/>
        <rFont val="Times New Roman"/>
        <family val="1"/>
      </rPr>
      <t xml:space="preserve"> герметизация стыков, смена участков.</t>
    </r>
  </si>
  <si>
    <r>
      <t>Газовые сети:</t>
    </r>
    <r>
      <rPr>
        <sz val="9"/>
        <rFont val="Times New Roman"/>
        <family val="1"/>
      </rPr>
      <t xml:space="preserve">  замена газового крана, притирка газового крана, оповещение и отключение жилых домов на период ремонтных работ, восстановление герметичности внутреннего газопровода в подъезде и вокруг фасада, продувка газопровода после отключения.</t>
    </r>
  </si>
  <si>
    <r>
      <t>электросети и электротехнические устройства</t>
    </r>
    <r>
      <rPr>
        <sz val="9"/>
        <rFont val="Times New Roman"/>
        <family val="1"/>
      </rPr>
      <t xml:space="preserve"> - замена неисправных участков электрической сети, замена предохранителей, автоматических выключателей на вводно-распределительных устройствах и щитках, в поэтажных распределительных электрощитах, ремонт электрощитов.</t>
    </r>
  </si>
  <si>
    <r>
      <t>водопровод и канализация</t>
    </r>
    <r>
      <rPr>
        <sz val="9"/>
        <rFont val="Times New Roman"/>
        <family val="1"/>
      </rPr>
      <t xml:space="preserve"> - смена небольших участков трубопровода (до 2 м), ликвидация засора канализации внутри строения, ликвидация засора канализационных труб "лежаков" до первого колодца, заделка свищей и зачеканка раструбов.</t>
    </r>
  </si>
  <si>
    <r>
      <t>центральное отопление, горячее водоснабжение</t>
    </r>
    <r>
      <rPr>
        <sz val="9"/>
        <rFont val="Times New Roman"/>
        <family val="1"/>
      </rPr>
      <t xml:space="preserve"> - ремонт и замена аварийно-поврежденной арматуры, ликвидация течи путем уплотнения труб, арматуры и нагревательных приборов, смена небольших участков трубопроводов (до 2 м), выполнение сварочных работ при ремонте.</t>
    </r>
  </si>
  <si>
    <r>
      <t>Газовые сети:</t>
    </r>
    <r>
      <rPr>
        <sz val="9"/>
        <rFont val="Times New Roman"/>
        <family val="1"/>
      </rPr>
      <t xml:space="preserve"> обход и осмотр фасадного газопровода, техническое обслуживание задвижки, фланцевого соединения, продувка газопровода после откючения.</t>
    </r>
  </si>
  <si>
    <t>Один раз в год</t>
  </si>
  <si>
    <r>
      <t>Водоотведение:</t>
    </r>
    <r>
      <rPr>
        <sz val="9"/>
        <rFont val="Times New Roman"/>
        <family val="1"/>
      </rPr>
      <t xml:space="preserve"> устранение незначительных неисправностей в системах канализации - устранение засоров, регулировка смывных бачков, крепление санитарно-технических приборов, прочистка сифонов в местах общего пользования.</t>
    </r>
  </si>
  <si>
    <t>Общие осмотры  2 раза в год: весной и осенью. Внеочередные осмотры через 1-2 суток после аварий и стихийных бедствий.</t>
  </si>
  <si>
    <t>п.Малиновский ул. Красилова д.3</t>
  </si>
  <si>
    <t xml:space="preserve">2-х этажные дома центральное отопление, горячее водоснабжение, холодное водоснабжение, канализация, газоснабжение </t>
  </si>
</sst>
</file>

<file path=xl/styles.xml><?xml version="1.0" encoding="utf-8"?>
<styleSheet xmlns="http://schemas.openxmlformats.org/spreadsheetml/2006/main">
  <numFmts count="3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26">
    <font>
      <sz val="10"/>
      <name val="Arial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b/>
      <sz val="11"/>
      <name val="Times New Roman"/>
      <family val="1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2" fontId="5" fillId="0" borderId="12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2" fontId="5" fillId="0" borderId="1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 wrapText="1"/>
    </xf>
    <xf numFmtId="2" fontId="4" fillId="0" borderId="12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justify" vertical="center" wrapText="1"/>
    </xf>
    <xf numFmtId="0" fontId="5" fillId="0" borderId="13" xfId="0" applyFont="1" applyFill="1" applyBorder="1" applyAlignment="1">
      <alignment horizontal="justify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justify" vertical="center" wrapText="1"/>
    </xf>
    <xf numFmtId="0" fontId="4" fillId="0" borderId="13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/>
    </xf>
    <xf numFmtId="2" fontId="5" fillId="0" borderId="14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justify" wrapText="1"/>
    </xf>
    <xf numFmtId="0" fontId="4" fillId="0" borderId="16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justify" vertical="center" wrapText="1"/>
    </xf>
    <xf numFmtId="0" fontId="5" fillId="0" borderId="12" xfId="0" applyNumberFormat="1" applyFont="1" applyFill="1" applyBorder="1" applyAlignment="1">
      <alignment horizontal="justify" vertical="center" wrapText="1"/>
    </xf>
    <xf numFmtId="0" fontId="6" fillId="0" borderId="0" xfId="0" applyFont="1" applyFill="1" applyAlignment="1">
      <alignment horizontal="left" vertical="justify" wrapText="1"/>
    </xf>
    <xf numFmtId="0" fontId="0" fillId="0" borderId="0" xfId="0" applyFont="1" applyFill="1" applyAlignment="1">
      <alignment/>
    </xf>
    <xf numFmtId="0" fontId="8" fillId="0" borderId="12" xfId="0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 wrapText="1"/>
    </xf>
    <xf numFmtId="0" fontId="5" fillId="24" borderId="13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5" fillId="0" borderId="19" xfId="0" applyNumberFormat="1" applyFont="1" applyFill="1" applyBorder="1" applyAlignment="1">
      <alignment horizontal="left" vertical="center" wrapText="1"/>
    </xf>
    <xf numFmtId="0" fontId="5" fillId="0" borderId="12" xfId="0" applyNumberFormat="1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4" fillId="0" borderId="16" xfId="0" applyNumberFormat="1" applyFont="1" applyFill="1" applyBorder="1" applyAlignment="1">
      <alignment horizontal="center" vertical="center" wrapText="1"/>
    </xf>
    <xf numFmtId="2" fontId="4" fillId="0" borderId="14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/>
    </xf>
    <xf numFmtId="2" fontId="4" fillId="0" borderId="16" xfId="0" applyNumberFormat="1" applyFont="1" applyFill="1" applyBorder="1" applyAlignment="1">
      <alignment horizontal="center" vertical="center"/>
    </xf>
    <xf numFmtId="2" fontId="4" fillId="0" borderId="14" xfId="0" applyNumberFormat="1" applyFont="1" applyFill="1" applyBorder="1" applyAlignment="1">
      <alignment horizontal="center" vertical="center"/>
    </xf>
    <xf numFmtId="2" fontId="4" fillId="0" borderId="15" xfId="0" applyNumberFormat="1" applyFont="1" applyFill="1" applyBorder="1" applyAlignment="1">
      <alignment horizontal="center" vertical="center" wrapText="1"/>
    </xf>
    <xf numFmtId="2" fontId="4" fillId="0" borderId="19" xfId="0" applyNumberFormat="1" applyFont="1" applyFill="1" applyBorder="1" applyAlignment="1">
      <alignment horizontal="center" vertical="center" wrapText="1"/>
    </xf>
    <xf numFmtId="2" fontId="4" fillId="0" borderId="18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tabSelected="1" view="pageBreakPreview" zoomScaleSheetLayoutView="100" zoomScalePageLayoutView="0" workbookViewId="0" topLeftCell="A1">
      <selection activeCell="B7" sqref="B7"/>
    </sheetView>
  </sheetViews>
  <sheetFormatPr defaultColWidth="9.140625" defaultRowHeight="12.75"/>
  <cols>
    <col min="1" max="1" width="4.28125" style="31" customWidth="1"/>
    <col min="2" max="2" width="63.7109375" style="31" customWidth="1"/>
    <col min="3" max="3" width="17.00390625" style="31" customWidth="1"/>
    <col min="4" max="4" width="13.28125" style="31" customWidth="1"/>
    <col min="5" max="5" width="12.140625" style="31" customWidth="1"/>
    <col min="6" max="16384" width="9.140625" style="31" customWidth="1"/>
  </cols>
  <sheetData>
    <row r="1" spans="1:5" ht="15" customHeight="1">
      <c r="A1" s="42" t="s">
        <v>0</v>
      </c>
      <c r="B1" s="42"/>
      <c r="C1" s="42"/>
      <c r="D1" s="42"/>
      <c r="E1" s="42"/>
    </row>
    <row r="2" spans="1:5" ht="30.75" customHeight="1">
      <c r="A2" s="43" t="s">
        <v>66</v>
      </c>
      <c r="B2" s="43"/>
      <c r="C2" s="43"/>
      <c r="D2" s="43"/>
      <c r="E2" s="43"/>
    </row>
    <row r="3" spans="1:5" ht="30.75" customHeight="1">
      <c r="A3" s="41"/>
      <c r="B3" s="44" t="s">
        <v>102</v>
      </c>
      <c r="C3" s="44"/>
      <c r="D3" s="44"/>
      <c r="E3" s="44"/>
    </row>
    <row r="4" spans="1:5" ht="60.75" customHeight="1">
      <c r="A4" s="1" t="s">
        <v>1</v>
      </c>
      <c r="B4" s="2" t="s">
        <v>2</v>
      </c>
      <c r="C4" s="3" t="s">
        <v>3</v>
      </c>
      <c r="D4" s="4" t="s">
        <v>4</v>
      </c>
      <c r="E4" s="4" t="s">
        <v>5</v>
      </c>
    </row>
    <row r="5" spans="1:5" ht="41.25" customHeight="1">
      <c r="A5" s="45" t="s">
        <v>103</v>
      </c>
      <c r="B5" s="46"/>
      <c r="C5" s="46"/>
      <c r="D5" s="46"/>
      <c r="E5" s="47"/>
    </row>
    <row r="6" spans="1:5" ht="12.75">
      <c r="A6" s="32" t="s">
        <v>6</v>
      </c>
      <c r="B6" s="5" t="s">
        <v>7</v>
      </c>
      <c r="C6" s="6"/>
      <c r="D6" s="7">
        <f>D7+D16+D21+D23</f>
        <v>8.940000000000001</v>
      </c>
      <c r="E6" s="7">
        <f>D6*12</f>
        <v>107.28000000000002</v>
      </c>
    </row>
    <row r="7" spans="1:5" ht="84">
      <c r="A7" s="8" t="s">
        <v>8</v>
      </c>
      <c r="B7" s="9" t="s">
        <v>9</v>
      </c>
      <c r="C7" s="6" t="s">
        <v>101</v>
      </c>
      <c r="D7" s="7">
        <f>D8+D9+D10+D11+D12+D13+D14+D15</f>
        <v>4.08</v>
      </c>
      <c r="E7" s="7">
        <f aca="true" t="shared" si="0" ref="E7:E24">D7*12</f>
        <v>48.96</v>
      </c>
    </row>
    <row r="8" spans="1:5" ht="48">
      <c r="A8" s="10" t="s">
        <v>10</v>
      </c>
      <c r="B8" s="11" t="s">
        <v>81</v>
      </c>
      <c r="C8" s="6" t="s">
        <v>11</v>
      </c>
      <c r="D8" s="12">
        <v>0.79</v>
      </c>
      <c r="E8" s="12">
        <f t="shared" si="0"/>
        <v>9.48</v>
      </c>
    </row>
    <row r="9" spans="1:5" ht="24">
      <c r="A9" s="10" t="s">
        <v>12</v>
      </c>
      <c r="B9" s="13" t="s">
        <v>82</v>
      </c>
      <c r="C9" s="6" t="s">
        <v>13</v>
      </c>
      <c r="D9" s="12">
        <v>0.03</v>
      </c>
      <c r="E9" s="12">
        <f t="shared" si="0"/>
        <v>0.36</v>
      </c>
    </row>
    <row r="10" spans="1:5" ht="48">
      <c r="A10" s="10" t="s">
        <v>14</v>
      </c>
      <c r="B10" s="14" t="s">
        <v>87</v>
      </c>
      <c r="C10" s="6" t="s">
        <v>15</v>
      </c>
      <c r="D10" s="12">
        <v>1.09</v>
      </c>
      <c r="E10" s="12">
        <f t="shared" si="0"/>
        <v>13.080000000000002</v>
      </c>
    </row>
    <row r="11" spans="1:5" ht="48">
      <c r="A11" s="10" t="s">
        <v>16</v>
      </c>
      <c r="B11" s="11" t="s">
        <v>69</v>
      </c>
      <c r="C11" s="6" t="s">
        <v>17</v>
      </c>
      <c r="D11" s="12">
        <v>0.52</v>
      </c>
      <c r="E11" s="12">
        <f t="shared" si="0"/>
        <v>6.24</v>
      </c>
    </row>
    <row r="12" spans="1:5" ht="36">
      <c r="A12" s="10" t="s">
        <v>18</v>
      </c>
      <c r="B12" s="11" t="s">
        <v>100</v>
      </c>
      <c r="C12" s="6" t="s">
        <v>19</v>
      </c>
      <c r="D12" s="12">
        <v>0.49</v>
      </c>
      <c r="E12" s="12">
        <f t="shared" si="0"/>
        <v>5.88</v>
      </c>
    </row>
    <row r="13" spans="1:5" ht="48">
      <c r="A13" s="10" t="s">
        <v>20</v>
      </c>
      <c r="B13" s="5" t="s">
        <v>80</v>
      </c>
      <c r="C13" s="15" t="s">
        <v>21</v>
      </c>
      <c r="D13" s="12">
        <v>0.65</v>
      </c>
      <c r="E13" s="12">
        <f t="shared" si="0"/>
        <v>7.800000000000001</v>
      </c>
    </row>
    <row r="14" spans="1:5" ht="24">
      <c r="A14" s="10" t="s">
        <v>22</v>
      </c>
      <c r="B14" s="14" t="s">
        <v>98</v>
      </c>
      <c r="C14" s="6" t="s">
        <v>99</v>
      </c>
      <c r="D14" s="12">
        <v>0.32</v>
      </c>
      <c r="E14" s="12">
        <f t="shared" si="0"/>
        <v>3.84</v>
      </c>
    </row>
    <row r="15" spans="1:5" ht="36">
      <c r="A15" s="10" t="s">
        <v>23</v>
      </c>
      <c r="B15" s="14" t="s">
        <v>70</v>
      </c>
      <c r="C15" s="6" t="s">
        <v>24</v>
      </c>
      <c r="D15" s="12">
        <v>0.19</v>
      </c>
      <c r="E15" s="12">
        <f t="shared" si="0"/>
        <v>2.2800000000000002</v>
      </c>
    </row>
    <row r="16" spans="1:5" ht="24">
      <c r="A16" s="8" t="s">
        <v>25</v>
      </c>
      <c r="B16" s="9" t="s">
        <v>85</v>
      </c>
      <c r="C16" s="6"/>
      <c r="D16" s="7">
        <f>D17+D18+D19+D20</f>
        <v>0.42</v>
      </c>
      <c r="E16" s="7">
        <f t="shared" si="0"/>
        <v>5.04</v>
      </c>
    </row>
    <row r="17" spans="1:5" ht="36">
      <c r="A17" s="10" t="s">
        <v>26</v>
      </c>
      <c r="B17" s="13" t="s">
        <v>27</v>
      </c>
      <c r="C17" s="6" t="s">
        <v>28</v>
      </c>
      <c r="D17" s="12">
        <v>0.02</v>
      </c>
      <c r="E17" s="12">
        <f t="shared" si="0"/>
        <v>0.24</v>
      </c>
    </row>
    <row r="18" spans="1:5" ht="12.75">
      <c r="A18" s="10" t="s">
        <v>29</v>
      </c>
      <c r="B18" s="13" t="s">
        <v>30</v>
      </c>
      <c r="C18" s="10" t="s">
        <v>31</v>
      </c>
      <c r="D18" s="12">
        <v>0.16</v>
      </c>
      <c r="E18" s="12">
        <f t="shared" si="0"/>
        <v>1.92</v>
      </c>
    </row>
    <row r="19" spans="1:5" ht="36">
      <c r="A19" s="10" t="s">
        <v>32</v>
      </c>
      <c r="B19" s="16" t="s">
        <v>33</v>
      </c>
      <c r="C19" s="6" t="s">
        <v>28</v>
      </c>
      <c r="D19" s="12">
        <v>0.16</v>
      </c>
      <c r="E19" s="12">
        <f t="shared" si="0"/>
        <v>1.92</v>
      </c>
    </row>
    <row r="20" spans="1:5" ht="36">
      <c r="A20" s="10" t="s">
        <v>34</v>
      </c>
      <c r="B20" s="17" t="s">
        <v>83</v>
      </c>
      <c r="C20" s="6" t="s">
        <v>28</v>
      </c>
      <c r="D20" s="12">
        <v>0.08</v>
      </c>
      <c r="E20" s="12">
        <f t="shared" si="0"/>
        <v>0.96</v>
      </c>
    </row>
    <row r="21" spans="1:5" ht="24">
      <c r="A21" s="18" t="s">
        <v>35</v>
      </c>
      <c r="B21" s="19" t="s">
        <v>84</v>
      </c>
      <c r="C21" s="20"/>
      <c r="D21" s="21">
        <f>D22</f>
        <v>0.32</v>
      </c>
      <c r="E21" s="7">
        <f t="shared" si="0"/>
        <v>3.84</v>
      </c>
    </row>
    <row r="22" spans="1:5" ht="36">
      <c r="A22" s="10" t="s">
        <v>36</v>
      </c>
      <c r="B22" s="13" t="s">
        <v>37</v>
      </c>
      <c r="C22" s="6" t="s">
        <v>38</v>
      </c>
      <c r="D22" s="12">
        <v>0.32</v>
      </c>
      <c r="E22" s="12">
        <f t="shared" si="0"/>
        <v>3.84</v>
      </c>
    </row>
    <row r="23" spans="1:5" ht="12.75">
      <c r="A23" s="18" t="s">
        <v>39</v>
      </c>
      <c r="B23" s="5" t="s">
        <v>40</v>
      </c>
      <c r="C23" s="12"/>
      <c r="D23" s="7">
        <f>D24+D29</f>
        <v>4.12</v>
      </c>
      <c r="E23" s="7">
        <f t="shared" si="0"/>
        <v>49.44</v>
      </c>
    </row>
    <row r="24" spans="1:5" ht="12.75">
      <c r="A24" s="22"/>
      <c r="B24" s="23" t="s">
        <v>71</v>
      </c>
      <c r="C24" s="48" t="s">
        <v>41</v>
      </c>
      <c r="D24" s="51">
        <v>3.96</v>
      </c>
      <c r="E24" s="51">
        <f t="shared" si="0"/>
        <v>47.519999999999996</v>
      </c>
    </row>
    <row r="25" spans="1:5" ht="48">
      <c r="A25" s="24"/>
      <c r="B25" s="36" t="s">
        <v>97</v>
      </c>
      <c r="C25" s="49"/>
      <c r="D25" s="52"/>
      <c r="E25" s="52"/>
    </row>
    <row r="26" spans="1:5" ht="48">
      <c r="A26" s="24"/>
      <c r="B26" s="36" t="s">
        <v>96</v>
      </c>
      <c r="C26" s="49"/>
      <c r="D26" s="52"/>
      <c r="E26" s="52"/>
    </row>
    <row r="27" spans="1:5" ht="48">
      <c r="A27" s="24"/>
      <c r="B27" s="36" t="s">
        <v>95</v>
      </c>
      <c r="C27" s="49"/>
      <c r="D27" s="52"/>
      <c r="E27" s="52"/>
    </row>
    <row r="28" spans="1:5" ht="48">
      <c r="A28" s="20"/>
      <c r="B28" s="35" t="s">
        <v>42</v>
      </c>
      <c r="C28" s="50"/>
      <c r="D28" s="53"/>
      <c r="E28" s="53"/>
    </row>
    <row r="29" spans="1:5" ht="48">
      <c r="A29" s="8"/>
      <c r="B29" s="34" t="s">
        <v>94</v>
      </c>
      <c r="C29" s="33" t="s">
        <v>41</v>
      </c>
      <c r="D29" s="12">
        <v>0.16</v>
      </c>
      <c r="E29" s="12">
        <f>D29*12</f>
        <v>1.92</v>
      </c>
    </row>
    <row r="30" spans="1:5" ht="12.75">
      <c r="A30" s="8" t="s">
        <v>43</v>
      </c>
      <c r="B30" s="26" t="s">
        <v>86</v>
      </c>
      <c r="C30" s="15"/>
      <c r="D30" s="7">
        <f>D31+D41</f>
        <v>2.99</v>
      </c>
      <c r="E30" s="7">
        <f>D30*12</f>
        <v>35.88</v>
      </c>
    </row>
    <row r="31" spans="1:5" ht="12.75">
      <c r="A31" s="8" t="s">
        <v>44</v>
      </c>
      <c r="B31" s="5" t="s">
        <v>45</v>
      </c>
      <c r="C31" s="4" t="s">
        <v>46</v>
      </c>
      <c r="D31" s="7">
        <f>D32+D39+D40</f>
        <v>0.49</v>
      </c>
      <c r="E31" s="7">
        <f>D31*12</f>
        <v>5.88</v>
      </c>
    </row>
    <row r="32" spans="1:5" ht="48">
      <c r="A32" s="27" t="s">
        <v>47</v>
      </c>
      <c r="B32" s="28" t="s">
        <v>92</v>
      </c>
      <c r="C32" s="54"/>
      <c r="D32" s="51">
        <v>0.26</v>
      </c>
      <c r="E32" s="51">
        <f>D32*12</f>
        <v>3.12</v>
      </c>
    </row>
    <row r="33" spans="1:5" ht="12.75">
      <c r="A33" s="27" t="s">
        <v>48</v>
      </c>
      <c r="B33" s="28" t="s">
        <v>93</v>
      </c>
      <c r="C33" s="55"/>
      <c r="D33" s="52"/>
      <c r="E33" s="52"/>
    </row>
    <row r="34" spans="1:5" ht="24">
      <c r="A34" s="27" t="s">
        <v>49</v>
      </c>
      <c r="B34" s="29" t="s">
        <v>72</v>
      </c>
      <c r="C34" s="55"/>
      <c r="D34" s="52"/>
      <c r="E34" s="52"/>
    </row>
    <row r="35" spans="1:5" ht="36">
      <c r="A35" s="27" t="s">
        <v>50</v>
      </c>
      <c r="B35" s="29" t="s">
        <v>73</v>
      </c>
      <c r="C35" s="55"/>
      <c r="D35" s="52"/>
      <c r="E35" s="52"/>
    </row>
    <row r="36" spans="1:5" ht="36">
      <c r="A36" s="27" t="s">
        <v>51</v>
      </c>
      <c r="B36" s="9" t="s">
        <v>74</v>
      </c>
      <c r="C36" s="55"/>
      <c r="D36" s="52"/>
      <c r="E36" s="52"/>
    </row>
    <row r="37" spans="1:5" ht="48">
      <c r="A37" s="27" t="s">
        <v>52</v>
      </c>
      <c r="B37" s="37" t="s">
        <v>88</v>
      </c>
      <c r="C37" s="55"/>
      <c r="D37" s="52"/>
      <c r="E37" s="52"/>
    </row>
    <row r="38" spans="1:5" ht="24">
      <c r="A38" s="27" t="s">
        <v>53</v>
      </c>
      <c r="B38" s="29" t="s">
        <v>75</v>
      </c>
      <c r="C38" s="56"/>
      <c r="D38" s="53"/>
      <c r="E38" s="53"/>
    </row>
    <row r="39" spans="1:5" ht="24">
      <c r="A39" s="27" t="s">
        <v>54</v>
      </c>
      <c r="B39" s="28" t="s">
        <v>76</v>
      </c>
      <c r="C39" s="15"/>
      <c r="D39" s="12">
        <v>0.06</v>
      </c>
      <c r="E39" s="12">
        <f aca="true" t="shared" si="1" ref="E39:E48">D39*12</f>
        <v>0.72</v>
      </c>
    </row>
    <row r="40" spans="1:5" ht="24">
      <c r="A40" s="27" t="s">
        <v>55</v>
      </c>
      <c r="B40" s="5" t="s">
        <v>77</v>
      </c>
      <c r="C40" s="15"/>
      <c r="D40" s="12">
        <v>0.17</v>
      </c>
      <c r="E40" s="12">
        <f t="shared" si="1"/>
        <v>2.04</v>
      </c>
    </row>
    <row r="41" spans="1:5" ht="12.75">
      <c r="A41" s="8" t="s">
        <v>56</v>
      </c>
      <c r="B41" s="5" t="s">
        <v>57</v>
      </c>
      <c r="C41" s="4" t="s">
        <v>46</v>
      </c>
      <c r="D41" s="7">
        <f>D42+D43+D44+D45+D46</f>
        <v>2.5</v>
      </c>
      <c r="E41" s="7">
        <f t="shared" si="1"/>
        <v>30</v>
      </c>
    </row>
    <row r="42" spans="1:5" ht="48">
      <c r="A42" s="27" t="s">
        <v>58</v>
      </c>
      <c r="B42" s="5" t="s">
        <v>89</v>
      </c>
      <c r="C42" s="15"/>
      <c r="D42" s="12">
        <v>1.11</v>
      </c>
      <c r="E42" s="12">
        <f t="shared" si="1"/>
        <v>13.32</v>
      </c>
    </row>
    <row r="43" spans="1:5" ht="36">
      <c r="A43" s="27" t="s">
        <v>59</v>
      </c>
      <c r="B43" s="14" t="s">
        <v>78</v>
      </c>
      <c r="C43" s="15"/>
      <c r="D43" s="12">
        <v>0.37</v>
      </c>
      <c r="E43" s="12">
        <f t="shared" si="1"/>
        <v>4.4399999999999995</v>
      </c>
    </row>
    <row r="44" spans="1:5" ht="24">
      <c r="A44" s="27" t="s">
        <v>60</v>
      </c>
      <c r="B44" s="5" t="s">
        <v>79</v>
      </c>
      <c r="C44" s="15"/>
      <c r="D44" s="12">
        <v>0.35</v>
      </c>
      <c r="E44" s="12">
        <f t="shared" si="1"/>
        <v>4.199999999999999</v>
      </c>
    </row>
    <row r="45" spans="1:5" ht="36">
      <c r="A45" s="27" t="s">
        <v>61</v>
      </c>
      <c r="B45" s="5" t="s">
        <v>90</v>
      </c>
      <c r="C45" s="15"/>
      <c r="D45" s="12">
        <v>0.58</v>
      </c>
      <c r="E45" s="12">
        <f t="shared" si="1"/>
        <v>6.959999999999999</v>
      </c>
    </row>
    <row r="46" spans="1:5" ht="36">
      <c r="A46" s="27"/>
      <c r="B46" s="34" t="s">
        <v>91</v>
      </c>
      <c r="C46" s="15"/>
      <c r="D46" s="12">
        <v>0.09</v>
      </c>
      <c r="E46" s="12">
        <f t="shared" si="1"/>
        <v>1.08</v>
      </c>
    </row>
    <row r="47" spans="1:5" ht="12.75">
      <c r="A47" s="8" t="s">
        <v>62</v>
      </c>
      <c r="B47" s="5" t="s">
        <v>63</v>
      </c>
      <c r="C47" s="25"/>
      <c r="D47" s="7">
        <f>D48</f>
        <v>2.39</v>
      </c>
      <c r="E47" s="7">
        <f t="shared" si="1"/>
        <v>28.68</v>
      </c>
    </row>
    <row r="48" spans="1:5" ht="12.75">
      <c r="A48" s="10" t="s">
        <v>64</v>
      </c>
      <c r="B48" s="30" t="s">
        <v>67</v>
      </c>
      <c r="C48" s="22" t="s">
        <v>68</v>
      </c>
      <c r="D48" s="12">
        <v>2.39</v>
      </c>
      <c r="E48" s="12">
        <f t="shared" si="1"/>
        <v>28.68</v>
      </c>
    </row>
    <row r="49" spans="1:5" ht="15.75">
      <c r="A49" s="38"/>
      <c r="B49" s="39" t="s">
        <v>65</v>
      </c>
      <c r="C49" s="40"/>
      <c r="D49" s="40">
        <f>D47+D30+D6</f>
        <v>14.320000000000002</v>
      </c>
      <c r="E49" s="40">
        <f>E47+E30+E6</f>
        <v>171.84000000000003</v>
      </c>
    </row>
  </sheetData>
  <sheetProtection/>
  <mergeCells count="10">
    <mergeCell ref="C24:C28"/>
    <mergeCell ref="D24:D28"/>
    <mergeCell ref="E24:E28"/>
    <mergeCell ref="C32:C38"/>
    <mergeCell ref="D32:D38"/>
    <mergeCell ref="E32:E38"/>
    <mergeCell ref="A1:E1"/>
    <mergeCell ref="A2:E2"/>
    <mergeCell ref="B3:E3"/>
    <mergeCell ref="A5:E5"/>
  </mergeCells>
  <printOptions/>
  <pageMargins left="0.1968503937007874" right="0.15748031496062992" top="0.35433070866141736" bottom="0.31496062992125984" header="0.15748031496062992" footer="0.1968503937007874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Любовь</cp:lastModifiedBy>
  <cp:lastPrinted>2013-11-27T08:24:29Z</cp:lastPrinted>
  <dcterms:created xsi:type="dcterms:W3CDTF">1996-10-08T23:32:33Z</dcterms:created>
  <dcterms:modified xsi:type="dcterms:W3CDTF">2014-10-01T19:32:14Z</dcterms:modified>
  <cp:category/>
  <cp:version/>
  <cp:contentType/>
  <cp:contentStatus/>
</cp:coreProperties>
</file>